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hidePivotFieldList="1"/>
  <mc:AlternateContent xmlns:mc="http://schemas.openxmlformats.org/markup-compatibility/2006">
    <mc:Choice Requires="x15">
      <x15ac:absPath xmlns:x15ac="http://schemas.microsoft.com/office/spreadsheetml/2010/11/ac" url="S:\Aileron\Clients\Fox River Study Group\Website\Documents\"/>
    </mc:Choice>
  </mc:AlternateContent>
  <xr:revisionPtr revIDLastSave="0" documentId="8_{750A1DB2-E752-4E71-AE4C-30F4B20ED812}" xr6:coauthVersionLast="45" xr6:coauthVersionMax="45" xr10:uidLastSave="{00000000-0000-0000-0000-000000000000}"/>
  <bookViews>
    <workbookView xWindow="-120" yWindow="-120" windowWidth="29040" windowHeight="15840" activeTab="1" xr2:uid="{00000000-000D-0000-FFFF-FFFF00000000}"/>
  </bookViews>
  <sheets>
    <sheet name="Read Me" sheetId="3" r:id="rId1"/>
    <sheet name="Project Sheet" sheetId="2" r:id="rId2"/>
    <sheet name="Reference Tables" sheetId="1" r:id="rId3"/>
  </sheets>
  <definedNames>
    <definedName name="_xlnm.Print_Area" localSheetId="1">'Project Sheet'!$A$1:$M$200</definedName>
    <definedName name="_xlnm.Print_Titles" localSheetId="1">'Project Sheet'!$1:$3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 i="2" l="1"/>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I34" i="2"/>
  <c r="I35" i="2"/>
  <c r="J35" i="2" s="1"/>
  <c r="I36" i="2"/>
  <c r="J36" i="2" s="1"/>
  <c r="I37" i="2"/>
  <c r="J37" i="2" s="1"/>
  <c r="L37" i="2" s="1"/>
  <c r="M37" i="2" s="1"/>
  <c r="I38" i="2"/>
  <c r="I39" i="2"/>
  <c r="I40" i="2"/>
  <c r="J40" i="2" s="1"/>
  <c r="I41" i="2"/>
  <c r="J41" i="2" s="1"/>
  <c r="L41" i="2" s="1"/>
  <c r="M41" i="2" s="1"/>
  <c r="I42" i="2"/>
  <c r="I43" i="2"/>
  <c r="J43" i="2" s="1"/>
  <c r="I44" i="2"/>
  <c r="J44" i="2" s="1"/>
  <c r="I45" i="2"/>
  <c r="I46" i="2"/>
  <c r="I47" i="2"/>
  <c r="I48" i="2"/>
  <c r="J48" i="2" s="1"/>
  <c r="I49" i="2"/>
  <c r="I50" i="2"/>
  <c r="I51" i="2"/>
  <c r="J51" i="2" s="1"/>
  <c r="I52" i="2"/>
  <c r="J52" i="2" s="1"/>
  <c r="I53" i="2"/>
  <c r="J53" i="2" s="1"/>
  <c r="L53" i="2" s="1"/>
  <c r="M53" i="2" s="1"/>
  <c r="I54" i="2"/>
  <c r="I55" i="2"/>
  <c r="I56" i="2"/>
  <c r="J56" i="2" s="1"/>
  <c r="I57" i="2"/>
  <c r="J57" i="2" s="1"/>
  <c r="L57" i="2" s="1"/>
  <c r="M57" i="2" s="1"/>
  <c r="I58" i="2"/>
  <c r="I59" i="2"/>
  <c r="J59" i="2" s="1"/>
  <c r="I60" i="2"/>
  <c r="J60" i="2" s="1"/>
  <c r="I61" i="2"/>
  <c r="I62" i="2"/>
  <c r="I63" i="2"/>
  <c r="I64" i="2"/>
  <c r="J64" i="2" s="1"/>
  <c r="I65" i="2"/>
  <c r="I66" i="2"/>
  <c r="I67" i="2"/>
  <c r="J67" i="2" s="1"/>
  <c r="I68" i="2"/>
  <c r="J68" i="2" s="1"/>
  <c r="I69" i="2"/>
  <c r="J69" i="2" s="1"/>
  <c r="L69" i="2" s="1"/>
  <c r="M69" i="2" s="1"/>
  <c r="I70" i="2"/>
  <c r="I71" i="2"/>
  <c r="I72" i="2"/>
  <c r="J72" i="2" s="1"/>
  <c r="I73" i="2"/>
  <c r="J73" i="2" s="1"/>
  <c r="L73" i="2" s="1"/>
  <c r="M73" i="2" s="1"/>
  <c r="I74" i="2"/>
  <c r="I75" i="2"/>
  <c r="J75" i="2" s="1"/>
  <c r="I76" i="2"/>
  <c r="J76" i="2" s="1"/>
  <c r="I77" i="2"/>
  <c r="J77" i="2" s="1"/>
  <c r="I78" i="2"/>
  <c r="I79" i="2"/>
  <c r="J79" i="2" s="1"/>
  <c r="I80" i="2"/>
  <c r="J80" i="2" s="1"/>
  <c r="I81" i="2"/>
  <c r="J81" i="2" s="1"/>
  <c r="I82" i="2"/>
  <c r="I83" i="2"/>
  <c r="J83" i="2" s="1"/>
  <c r="I84" i="2"/>
  <c r="J84" i="2" s="1"/>
  <c r="I85" i="2"/>
  <c r="J85" i="2" s="1"/>
  <c r="I86" i="2"/>
  <c r="I87" i="2"/>
  <c r="J87" i="2" s="1"/>
  <c r="I88" i="2"/>
  <c r="J88" i="2" s="1"/>
  <c r="I89" i="2"/>
  <c r="J89" i="2" s="1"/>
  <c r="I90" i="2"/>
  <c r="I91" i="2"/>
  <c r="J91" i="2" s="1"/>
  <c r="I92" i="2"/>
  <c r="J92" i="2" s="1"/>
  <c r="I93" i="2"/>
  <c r="J93" i="2" s="1"/>
  <c r="I94" i="2"/>
  <c r="I95" i="2"/>
  <c r="J95" i="2" s="1"/>
  <c r="I96" i="2"/>
  <c r="J96" i="2" s="1"/>
  <c r="I97" i="2"/>
  <c r="J97" i="2" s="1"/>
  <c r="I98" i="2"/>
  <c r="I99" i="2"/>
  <c r="J99" i="2" s="1"/>
  <c r="I100" i="2"/>
  <c r="J100" i="2" s="1"/>
  <c r="I101" i="2"/>
  <c r="J101" i="2" s="1"/>
  <c r="I102" i="2"/>
  <c r="I103" i="2"/>
  <c r="J103" i="2" s="1"/>
  <c r="I104" i="2"/>
  <c r="J104" i="2" s="1"/>
  <c r="I105" i="2"/>
  <c r="J105" i="2" s="1"/>
  <c r="I106" i="2"/>
  <c r="I107" i="2"/>
  <c r="I108" i="2"/>
  <c r="J108" i="2" s="1"/>
  <c r="I109" i="2"/>
  <c r="J109" i="2" s="1"/>
  <c r="I110" i="2"/>
  <c r="I111" i="2"/>
  <c r="I112" i="2"/>
  <c r="J112" i="2" s="1"/>
  <c r="I113" i="2"/>
  <c r="J113" i="2" s="1"/>
  <c r="I114" i="2"/>
  <c r="I115" i="2"/>
  <c r="J115" i="2" s="1"/>
  <c r="I116" i="2"/>
  <c r="J116" i="2" s="1"/>
  <c r="I117" i="2"/>
  <c r="J117" i="2" s="1"/>
  <c r="I118" i="2"/>
  <c r="I119" i="2"/>
  <c r="I120" i="2"/>
  <c r="J120" i="2" s="1"/>
  <c r="I121" i="2"/>
  <c r="J121" i="2" s="1"/>
  <c r="I122" i="2"/>
  <c r="I123" i="2"/>
  <c r="I124" i="2"/>
  <c r="J124" i="2" s="1"/>
  <c r="I125" i="2"/>
  <c r="J125" i="2" s="1"/>
  <c r="I126" i="2"/>
  <c r="I127" i="2"/>
  <c r="I128" i="2"/>
  <c r="J128" i="2" s="1"/>
  <c r="I129" i="2"/>
  <c r="J129" i="2" s="1"/>
  <c r="I130" i="2"/>
  <c r="I131" i="2"/>
  <c r="J131" i="2" s="1"/>
  <c r="I132" i="2"/>
  <c r="J132" i="2" s="1"/>
  <c r="I133" i="2"/>
  <c r="J133" i="2" s="1"/>
  <c r="I134" i="2"/>
  <c r="I135" i="2"/>
  <c r="I136" i="2"/>
  <c r="J136" i="2" s="1"/>
  <c r="I137" i="2"/>
  <c r="J137" i="2" s="1"/>
  <c r="I138" i="2"/>
  <c r="I139" i="2"/>
  <c r="I140" i="2"/>
  <c r="J140" i="2" s="1"/>
  <c r="I141" i="2"/>
  <c r="J141" i="2" s="1"/>
  <c r="I142" i="2"/>
  <c r="I143" i="2"/>
  <c r="I144" i="2"/>
  <c r="J144" i="2" s="1"/>
  <c r="I145" i="2"/>
  <c r="J145" i="2" s="1"/>
  <c r="I146" i="2"/>
  <c r="I147" i="2"/>
  <c r="J147" i="2" s="1"/>
  <c r="I148" i="2"/>
  <c r="J148" i="2" s="1"/>
  <c r="I149" i="2"/>
  <c r="J149" i="2" s="1"/>
  <c r="I150" i="2"/>
  <c r="I151" i="2"/>
  <c r="I152" i="2"/>
  <c r="J152" i="2" s="1"/>
  <c r="I153" i="2"/>
  <c r="J153" i="2" s="1"/>
  <c r="I154" i="2"/>
  <c r="I155" i="2"/>
  <c r="J155" i="2" s="1"/>
  <c r="I156" i="2"/>
  <c r="J156" i="2" s="1"/>
  <c r="I157" i="2"/>
  <c r="J157" i="2" s="1"/>
  <c r="I158" i="2"/>
  <c r="I159" i="2"/>
  <c r="J159" i="2" s="1"/>
  <c r="I160" i="2"/>
  <c r="J160" i="2" s="1"/>
  <c r="I161" i="2"/>
  <c r="J161" i="2" s="1"/>
  <c r="I162" i="2"/>
  <c r="J162" i="2" s="1"/>
  <c r="I163" i="2"/>
  <c r="J163" i="2" s="1"/>
  <c r="I164" i="2"/>
  <c r="J164" i="2" s="1"/>
  <c r="I165" i="2"/>
  <c r="J165" i="2" s="1"/>
  <c r="I166" i="2"/>
  <c r="I167" i="2"/>
  <c r="J167" i="2" s="1"/>
  <c r="I168" i="2"/>
  <c r="J168" i="2" s="1"/>
  <c r="I169" i="2"/>
  <c r="J169" i="2" s="1"/>
  <c r="I170" i="2"/>
  <c r="I171" i="2"/>
  <c r="J171" i="2" s="1"/>
  <c r="I172" i="2"/>
  <c r="J172" i="2" s="1"/>
  <c r="I173" i="2"/>
  <c r="J173" i="2" s="1"/>
  <c r="I174" i="2"/>
  <c r="J174" i="2" s="1"/>
  <c r="L174" i="2" s="1"/>
  <c r="M174" i="2" s="1"/>
  <c r="I175" i="2"/>
  <c r="J175" i="2" s="1"/>
  <c r="I176" i="2"/>
  <c r="J176" i="2" s="1"/>
  <c r="I177" i="2"/>
  <c r="J177" i="2" s="1"/>
  <c r="I178" i="2"/>
  <c r="I179" i="2"/>
  <c r="J179" i="2" s="1"/>
  <c r="I180" i="2"/>
  <c r="J180" i="2" s="1"/>
  <c r="I181" i="2"/>
  <c r="J181" i="2" s="1"/>
  <c r="I182" i="2"/>
  <c r="J182" i="2" s="1"/>
  <c r="L182" i="2" s="1"/>
  <c r="M182" i="2" s="1"/>
  <c r="I183" i="2"/>
  <c r="J183" i="2" s="1"/>
  <c r="I184" i="2"/>
  <c r="J184" i="2" s="1"/>
  <c r="I185" i="2"/>
  <c r="J185" i="2" s="1"/>
  <c r="I186" i="2"/>
  <c r="I187" i="2"/>
  <c r="J187" i="2" s="1"/>
  <c r="I188" i="2"/>
  <c r="J188" i="2" s="1"/>
  <c r="I189" i="2"/>
  <c r="J189" i="2" s="1"/>
  <c r="I190" i="2"/>
  <c r="I191" i="2"/>
  <c r="J191" i="2" s="1"/>
  <c r="I192" i="2"/>
  <c r="J192" i="2" s="1"/>
  <c r="I193" i="2"/>
  <c r="J193" i="2" s="1"/>
  <c r="L193" i="2" s="1"/>
  <c r="M193" i="2" s="1"/>
  <c r="I194" i="2"/>
  <c r="J194" i="2" s="1"/>
  <c r="L194" i="2" s="1"/>
  <c r="M194" i="2" s="1"/>
  <c r="I195" i="2"/>
  <c r="J195" i="2" s="1"/>
  <c r="I196" i="2"/>
  <c r="J196" i="2" s="1"/>
  <c r="I197" i="2"/>
  <c r="J197" i="2" s="1"/>
  <c r="I198" i="2"/>
  <c r="J198" i="2" s="1"/>
  <c r="I199" i="2"/>
  <c r="J199" i="2" s="1"/>
  <c r="I200" i="2"/>
  <c r="J200" i="2" s="1"/>
  <c r="J34" i="2"/>
  <c r="J38" i="2"/>
  <c r="L38" i="2" s="1"/>
  <c r="M38" i="2" s="1"/>
  <c r="J39" i="2"/>
  <c r="J42" i="2"/>
  <c r="J45" i="2"/>
  <c r="L45" i="2" s="1"/>
  <c r="M45" i="2" s="1"/>
  <c r="J46" i="2"/>
  <c r="J47" i="2"/>
  <c r="J49" i="2"/>
  <c r="L49" i="2" s="1"/>
  <c r="M49" i="2" s="1"/>
  <c r="J50" i="2"/>
  <c r="J54" i="2"/>
  <c r="J55" i="2"/>
  <c r="J58" i="2"/>
  <c r="J61" i="2"/>
  <c r="L61" i="2" s="1"/>
  <c r="M61" i="2" s="1"/>
  <c r="J62" i="2"/>
  <c r="J63" i="2"/>
  <c r="J65" i="2"/>
  <c r="L65" i="2" s="1"/>
  <c r="M65" i="2" s="1"/>
  <c r="J66" i="2"/>
  <c r="L66" i="2" s="1"/>
  <c r="M66" i="2" s="1"/>
  <c r="J70" i="2"/>
  <c r="J71" i="2"/>
  <c r="J74" i="2"/>
  <c r="J78" i="2"/>
  <c r="L78" i="2" s="1"/>
  <c r="M78" i="2" s="1"/>
  <c r="J82" i="2"/>
  <c r="L82" i="2" s="1"/>
  <c r="M82" i="2" s="1"/>
  <c r="J86" i="2"/>
  <c r="J90" i="2"/>
  <c r="J94" i="2"/>
  <c r="L94" i="2" s="1"/>
  <c r="M94" i="2" s="1"/>
  <c r="J98" i="2"/>
  <c r="L98" i="2" s="1"/>
  <c r="M98" i="2" s="1"/>
  <c r="J102" i="2"/>
  <c r="J106" i="2"/>
  <c r="J107" i="2"/>
  <c r="J110" i="2"/>
  <c r="J111" i="2"/>
  <c r="J114" i="2"/>
  <c r="L114" i="2" s="1"/>
  <c r="M114" i="2" s="1"/>
  <c r="J118" i="2"/>
  <c r="J119" i="2"/>
  <c r="J122" i="2"/>
  <c r="J123" i="2"/>
  <c r="J126" i="2"/>
  <c r="J127" i="2"/>
  <c r="J130" i="2"/>
  <c r="J134" i="2"/>
  <c r="J135" i="2"/>
  <c r="J138" i="2"/>
  <c r="J139" i="2"/>
  <c r="J142" i="2"/>
  <c r="J143" i="2"/>
  <c r="J146" i="2"/>
  <c r="L146" i="2" s="1"/>
  <c r="M146" i="2" s="1"/>
  <c r="J150" i="2"/>
  <c r="J151" i="2"/>
  <c r="J154" i="2"/>
  <c r="J158" i="2"/>
  <c r="J166" i="2"/>
  <c r="L166" i="2" s="1"/>
  <c r="M166" i="2" s="1"/>
  <c r="J170" i="2"/>
  <c r="J178" i="2"/>
  <c r="J186" i="2"/>
  <c r="J190" i="2"/>
  <c r="L190" i="2" s="1"/>
  <c r="M190" i="2" s="1"/>
  <c r="L130" i="2"/>
  <c r="M130" i="2" s="1"/>
  <c r="I21" i="2"/>
  <c r="J21" i="2" s="1"/>
  <c r="L21" i="2" s="1"/>
  <c r="M21" i="2" s="1"/>
  <c r="I22" i="2"/>
  <c r="I23" i="2"/>
  <c r="J23" i="2" s="1"/>
  <c r="I24" i="2"/>
  <c r="J24" i="2" s="1"/>
  <c r="I25" i="2"/>
  <c r="J25" i="2" s="1"/>
  <c r="L25" i="2" s="1"/>
  <c r="M25" i="2" s="1"/>
  <c r="I26" i="2"/>
  <c r="J26" i="2" s="1"/>
  <c r="I27" i="2"/>
  <c r="J27" i="2" s="1"/>
  <c r="I28" i="2"/>
  <c r="I29" i="2"/>
  <c r="J29" i="2" s="1"/>
  <c r="L29" i="2" s="1"/>
  <c r="M29" i="2" s="1"/>
  <c r="I30" i="2"/>
  <c r="J30" i="2" s="1"/>
  <c r="I31" i="2"/>
  <c r="J31" i="2" s="1"/>
  <c r="I32" i="2"/>
  <c r="J32" i="2" s="1"/>
  <c r="I33" i="2"/>
  <c r="J33" i="2" s="1"/>
  <c r="L33" i="2" s="1"/>
  <c r="M33" i="2" s="1"/>
  <c r="J22" i="2"/>
  <c r="J28" i="2"/>
  <c r="I17" i="2"/>
  <c r="J17" i="2" s="1"/>
  <c r="L17" i="2" s="1"/>
  <c r="M17" i="2" s="1"/>
  <c r="I18" i="2"/>
  <c r="J18" i="2" s="1"/>
  <c r="I19" i="2"/>
  <c r="J19" i="2" s="1"/>
  <c r="I20" i="2"/>
  <c r="J20" i="2" s="1"/>
  <c r="I5" i="2"/>
  <c r="J5" i="2" s="1"/>
  <c r="I6" i="2"/>
  <c r="J6" i="2" s="1"/>
  <c r="I7" i="2"/>
  <c r="J7" i="2" s="1"/>
  <c r="I8" i="2"/>
  <c r="J8" i="2" s="1"/>
  <c r="I9" i="2"/>
  <c r="J9" i="2" s="1"/>
  <c r="I10" i="2"/>
  <c r="J10" i="2" s="1"/>
  <c r="I11" i="2"/>
  <c r="J11" i="2" s="1"/>
  <c r="I12" i="2"/>
  <c r="J12" i="2" s="1"/>
  <c r="I13" i="2"/>
  <c r="J13" i="2" s="1"/>
  <c r="I14" i="2"/>
  <c r="J14" i="2" s="1"/>
  <c r="I15" i="2"/>
  <c r="J15" i="2" s="1"/>
  <c r="I16" i="2"/>
  <c r="J16" i="2" s="1"/>
  <c r="I4" i="2"/>
  <c r="J4" i="2" s="1"/>
  <c r="L151" i="2" l="1"/>
  <c r="M151" i="2" s="1"/>
  <c r="L143" i="2"/>
  <c r="M143" i="2" s="1"/>
  <c r="L47" i="2"/>
  <c r="M47" i="2" s="1"/>
  <c r="L23" i="2"/>
  <c r="M23" i="2" s="1"/>
  <c r="L158" i="2"/>
  <c r="M158" i="2" s="1"/>
  <c r="L123" i="2"/>
  <c r="M123" i="2" s="1"/>
  <c r="L103" i="2"/>
  <c r="M103" i="2" s="1"/>
  <c r="L95" i="2"/>
  <c r="M95" i="2" s="1"/>
  <c r="L91" i="2"/>
  <c r="M91" i="2" s="1"/>
  <c r="L87" i="2"/>
  <c r="M87" i="2" s="1"/>
  <c r="L79" i="2"/>
  <c r="M79" i="2" s="1"/>
  <c r="L67" i="2"/>
  <c r="M67" i="2" s="1"/>
  <c r="L55" i="2"/>
  <c r="M55" i="2" s="1"/>
  <c r="L51" i="2"/>
  <c r="M51" i="2" s="1"/>
  <c r="L39" i="2"/>
  <c r="M39" i="2" s="1"/>
  <c r="L35" i="2"/>
  <c r="M35" i="2" s="1"/>
  <c r="L142" i="2"/>
  <c r="M142" i="2" s="1"/>
  <c r="L126" i="2"/>
  <c r="M126" i="2" s="1"/>
  <c r="L110" i="2"/>
  <c r="M110" i="2" s="1"/>
  <c r="L139" i="2"/>
  <c r="M139" i="2" s="1"/>
  <c r="L75" i="2"/>
  <c r="M75" i="2" s="1"/>
  <c r="L43" i="2"/>
  <c r="M43" i="2" s="1"/>
  <c r="L187" i="2"/>
  <c r="M187" i="2" s="1"/>
  <c r="L119" i="2"/>
  <c r="M119" i="2" s="1"/>
  <c r="L59" i="2"/>
  <c r="M59" i="2" s="1"/>
  <c r="L111" i="2"/>
  <c r="M111" i="2" s="1"/>
  <c r="L99" i="2"/>
  <c r="M99" i="2" s="1"/>
  <c r="L131" i="2"/>
  <c r="M131" i="2" s="1"/>
  <c r="L83" i="2"/>
  <c r="M83" i="2" s="1"/>
  <c r="L186" i="2"/>
  <c r="M186" i="2" s="1"/>
  <c r="L138" i="2"/>
  <c r="M138" i="2" s="1"/>
  <c r="L102" i="2"/>
  <c r="M102" i="2" s="1"/>
  <c r="L74" i="2"/>
  <c r="M74" i="2" s="1"/>
  <c r="L147" i="2"/>
  <c r="M147" i="2" s="1"/>
  <c r="L115" i="2"/>
  <c r="M115" i="2" s="1"/>
  <c r="L19" i="2"/>
  <c r="M19" i="2" s="1"/>
  <c r="L135" i="2"/>
  <c r="M135" i="2" s="1"/>
  <c r="L199" i="2"/>
  <c r="M199" i="2" s="1"/>
  <c r="L195" i="2"/>
  <c r="M195" i="2" s="1"/>
  <c r="L191" i="2"/>
  <c r="M191" i="2" s="1"/>
  <c r="L183" i="2"/>
  <c r="M183" i="2" s="1"/>
  <c r="L179" i="2"/>
  <c r="M179" i="2" s="1"/>
  <c r="L175" i="2"/>
  <c r="M175" i="2" s="1"/>
  <c r="L171" i="2"/>
  <c r="M171" i="2" s="1"/>
  <c r="L167" i="2"/>
  <c r="M167" i="2" s="1"/>
  <c r="L163" i="2"/>
  <c r="M163" i="2" s="1"/>
  <c r="L159" i="2"/>
  <c r="M159" i="2" s="1"/>
  <c r="L155" i="2"/>
  <c r="M155" i="2" s="1"/>
  <c r="L15" i="2"/>
  <c r="M15" i="2" s="1"/>
  <c r="L18" i="2"/>
  <c r="M18" i="2" s="1"/>
  <c r="L31" i="2"/>
  <c r="M31" i="2" s="1"/>
  <c r="L27" i="2"/>
  <c r="M27" i="2" s="1"/>
  <c r="L150" i="2"/>
  <c r="M150" i="2" s="1"/>
  <c r="L134" i="2"/>
  <c r="M134" i="2" s="1"/>
  <c r="L118" i="2"/>
  <c r="M118" i="2" s="1"/>
  <c r="L107" i="2"/>
  <c r="M107" i="2" s="1"/>
  <c r="L86" i="2"/>
  <c r="M86" i="2" s="1"/>
  <c r="L71" i="2"/>
  <c r="M71" i="2" s="1"/>
  <c r="L63" i="2"/>
  <c r="M63" i="2" s="1"/>
  <c r="L6" i="2"/>
  <c r="M6" i="2" s="1"/>
  <c r="L22" i="2"/>
  <c r="M22" i="2" s="1"/>
  <c r="L30" i="2"/>
  <c r="M30" i="2" s="1"/>
  <c r="L26" i="2"/>
  <c r="M26" i="2" s="1"/>
  <c r="L198" i="2"/>
  <c r="M198" i="2" s="1"/>
  <c r="L178" i="2"/>
  <c r="M178" i="2" s="1"/>
  <c r="L170" i="2"/>
  <c r="M170" i="2" s="1"/>
  <c r="L162" i="2"/>
  <c r="M162" i="2" s="1"/>
  <c r="L154" i="2"/>
  <c r="M154" i="2" s="1"/>
  <c r="L127" i="2"/>
  <c r="M127" i="2" s="1"/>
  <c r="L122" i="2"/>
  <c r="M122" i="2" s="1"/>
  <c r="L106" i="2"/>
  <c r="M106" i="2" s="1"/>
  <c r="L90" i="2"/>
  <c r="M90" i="2" s="1"/>
  <c r="L70" i="2"/>
  <c r="M70" i="2" s="1"/>
  <c r="L62" i="2"/>
  <c r="M62" i="2" s="1"/>
  <c r="L58" i="2"/>
  <c r="M58" i="2" s="1"/>
  <c r="L54" i="2"/>
  <c r="M54" i="2" s="1"/>
  <c r="L50" i="2"/>
  <c r="M50" i="2" s="1"/>
  <c r="L46" i="2"/>
  <c r="M46" i="2" s="1"/>
  <c r="L42" i="2"/>
  <c r="M42" i="2" s="1"/>
  <c r="L34" i="2"/>
  <c r="M34" i="2" s="1"/>
  <c r="L197" i="2"/>
  <c r="M197" i="2" s="1"/>
  <c r="L189" i="2"/>
  <c r="M189" i="2" s="1"/>
  <c r="L185" i="2"/>
  <c r="M185" i="2" s="1"/>
  <c r="L181" i="2"/>
  <c r="M181" i="2" s="1"/>
  <c r="L177" i="2"/>
  <c r="M177" i="2" s="1"/>
  <c r="L173" i="2"/>
  <c r="M173" i="2" s="1"/>
  <c r="L169" i="2"/>
  <c r="M169" i="2" s="1"/>
  <c r="L165" i="2"/>
  <c r="M165" i="2" s="1"/>
  <c r="L161" i="2"/>
  <c r="M161" i="2" s="1"/>
  <c r="L157" i="2"/>
  <c r="M157" i="2" s="1"/>
  <c r="L153" i="2"/>
  <c r="M153" i="2" s="1"/>
  <c r="L149" i="2"/>
  <c r="M149" i="2" s="1"/>
  <c r="L145" i="2"/>
  <c r="M145" i="2" s="1"/>
  <c r="L141" i="2"/>
  <c r="M141" i="2" s="1"/>
  <c r="L137" i="2"/>
  <c r="M137" i="2" s="1"/>
  <c r="L133" i="2"/>
  <c r="M133" i="2" s="1"/>
  <c r="L129" i="2"/>
  <c r="M129" i="2" s="1"/>
  <c r="L125" i="2"/>
  <c r="M125" i="2" s="1"/>
  <c r="L121" i="2"/>
  <c r="M121" i="2" s="1"/>
  <c r="L117" i="2"/>
  <c r="M117" i="2" s="1"/>
  <c r="L113" i="2"/>
  <c r="M113" i="2" s="1"/>
  <c r="L109" i="2"/>
  <c r="M109" i="2" s="1"/>
  <c r="L105" i="2"/>
  <c r="M105" i="2" s="1"/>
  <c r="L101" i="2"/>
  <c r="M101" i="2" s="1"/>
  <c r="L97" i="2"/>
  <c r="M97" i="2" s="1"/>
  <c r="L93" i="2"/>
  <c r="M93" i="2" s="1"/>
  <c r="L89" i="2"/>
  <c r="M89" i="2" s="1"/>
  <c r="L85" i="2"/>
  <c r="M85" i="2" s="1"/>
  <c r="L81" i="2"/>
  <c r="M81" i="2" s="1"/>
  <c r="L77" i="2"/>
  <c r="M77" i="2" s="1"/>
  <c r="L200" i="2"/>
  <c r="M200" i="2" s="1"/>
  <c r="L196" i="2"/>
  <c r="M196" i="2" s="1"/>
  <c r="L192" i="2"/>
  <c r="M192" i="2" s="1"/>
  <c r="L188" i="2"/>
  <c r="M188" i="2" s="1"/>
  <c r="L184" i="2"/>
  <c r="M184" i="2" s="1"/>
  <c r="L180" i="2"/>
  <c r="M180" i="2" s="1"/>
  <c r="L176" i="2"/>
  <c r="M176" i="2" s="1"/>
  <c r="L172" i="2"/>
  <c r="M172" i="2" s="1"/>
  <c r="L168" i="2"/>
  <c r="M168" i="2" s="1"/>
  <c r="L164" i="2"/>
  <c r="M164" i="2" s="1"/>
  <c r="L160" i="2"/>
  <c r="M160" i="2" s="1"/>
  <c r="L156" i="2"/>
  <c r="M156" i="2" s="1"/>
  <c r="L152" i="2"/>
  <c r="M152" i="2" s="1"/>
  <c r="L148" i="2"/>
  <c r="M148" i="2" s="1"/>
  <c r="L144" i="2"/>
  <c r="M144" i="2" s="1"/>
  <c r="L140" i="2"/>
  <c r="M140" i="2" s="1"/>
  <c r="L136" i="2"/>
  <c r="M136" i="2" s="1"/>
  <c r="L132" i="2"/>
  <c r="M132" i="2" s="1"/>
  <c r="L128" i="2"/>
  <c r="M128" i="2" s="1"/>
  <c r="L124" i="2"/>
  <c r="M124" i="2" s="1"/>
  <c r="L120" i="2"/>
  <c r="M120" i="2" s="1"/>
  <c r="L116" i="2"/>
  <c r="M116" i="2" s="1"/>
  <c r="L112" i="2"/>
  <c r="M112" i="2" s="1"/>
  <c r="L108" i="2"/>
  <c r="M108" i="2" s="1"/>
  <c r="L104" i="2"/>
  <c r="M104" i="2" s="1"/>
  <c r="L100" i="2"/>
  <c r="M100" i="2" s="1"/>
  <c r="L96" i="2"/>
  <c r="M96" i="2" s="1"/>
  <c r="L92" i="2"/>
  <c r="M92" i="2" s="1"/>
  <c r="L88" i="2"/>
  <c r="M88" i="2" s="1"/>
  <c r="L84" i="2"/>
  <c r="M84" i="2" s="1"/>
  <c r="L80" i="2"/>
  <c r="M80" i="2" s="1"/>
  <c r="L76" i="2"/>
  <c r="M76" i="2" s="1"/>
  <c r="L72" i="2"/>
  <c r="M72" i="2" s="1"/>
  <c r="L68" i="2"/>
  <c r="M68" i="2" s="1"/>
  <c r="L64" i="2"/>
  <c r="M64" i="2" s="1"/>
  <c r="L60" i="2"/>
  <c r="M60" i="2" s="1"/>
  <c r="L56" i="2"/>
  <c r="M56" i="2" s="1"/>
  <c r="L52" i="2"/>
  <c r="M52" i="2" s="1"/>
  <c r="L48" i="2"/>
  <c r="M48" i="2" s="1"/>
  <c r="L44" i="2"/>
  <c r="M44" i="2" s="1"/>
  <c r="L40" i="2"/>
  <c r="M40" i="2" s="1"/>
  <c r="L36" i="2"/>
  <c r="M36" i="2" s="1"/>
  <c r="L32" i="2"/>
  <c r="M32" i="2" s="1"/>
  <c r="L28" i="2"/>
  <c r="M28" i="2" s="1"/>
  <c r="L20" i="2"/>
  <c r="M20" i="2" s="1"/>
  <c r="L24" i="2"/>
  <c r="M24" i="2" s="1"/>
  <c r="L13" i="2"/>
  <c r="M13" i="2" s="1"/>
  <c r="L11" i="2"/>
  <c r="M11" i="2" s="1"/>
  <c r="L9" i="2"/>
  <c r="M9" i="2" s="1"/>
  <c r="L7" i="2"/>
  <c r="M7" i="2" s="1"/>
  <c r="L5" i="2"/>
  <c r="M5" i="2" s="1"/>
  <c r="L16" i="2"/>
  <c r="M16" i="2" s="1"/>
  <c r="L14" i="2"/>
  <c r="M14" i="2" s="1"/>
  <c r="L12" i="2"/>
  <c r="M12" i="2" s="1"/>
  <c r="L10" i="2"/>
  <c r="M10" i="2" s="1"/>
  <c r="L8" i="2"/>
  <c r="M8" i="2" s="1"/>
  <c r="L4" i="2"/>
  <c r="M4" i="2" s="1"/>
  <c r="C83" i="1"/>
  <c r="D83" i="1"/>
  <c r="C84" i="1"/>
  <c r="C85" i="1" s="1"/>
  <c r="D84" i="1"/>
  <c r="D85" i="1" s="1"/>
  <c r="B84" i="1"/>
  <c r="B83" i="1"/>
  <c r="B85" i="1" l="1"/>
</calcChain>
</file>

<file path=xl/sharedStrings.xml><?xml version="1.0" encoding="utf-8"?>
<sst xmlns="http://schemas.openxmlformats.org/spreadsheetml/2006/main" count="122" uniqueCount="114">
  <si>
    <t>Algonquin township</t>
  </si>
  <si>
    <t>Algonquin village</t>
  </si>
  <si>
    <t>Aurora city</t>
  </si>
  <si>
    <t>Aurora township</t>
  </si>
  <si>
    <t>Barrington Hills village</t>
  </si>
  <si>
    <t>Barrington village</t>
  </si>
  <si>
    <t>Bartlett village</t>
  </si>
  <si>
    <t>Batavia city</t>
  </si>
  <si>
    <t>Batavia township</t>
  </si>
  <si>
    <t>Blackberry township</t>
  </si>
  <si>
    <t>Bristol township</t>
  </si>
  <si>
    <t>Carpentersville village</t>
  </si>
  <si>
    <t>Cary village</t>
  </si>
  <si>
    <t>Crystal Lake city</t>
  </si>
  <si>
    <t>Cuba township</t>
  </si>
  <si>
    <t>Deer Park village</t>
  </si>
  <si>
    <t>DeKalb county</t>
  </si>
  <si>
    <t>Dorr township</t>
  </si>
  <si>
    <t>Dundee township</t>
  </si>
  <si>
    <t>East Dundee village</t>
  </si>
  <si>
    <t>Ela township</t>
  </si>
  <si>
    <t>Elburn village</t>
  </si>
  <si>
    <t>Elgin city</t>
  </si>
  <si>
    <t>Fox River Grove village</t>
  </si>
  <si>
    <t>Fremont township</t>
  </si>
  <si>
    <t>Geneva city</t>
  </si>
  <si>
    <t>Gilberts village</t>
  </si>
  <si>
    <t>Grafton township</t>
  </si>
  <si>
    <t>Hanover Park village</t>
  </si>
  <si>
    <t>Hawthorn Woods village</t>
  </si>
  <si>
    <t>Hoffman Estates village</t>
  </si>
  <si>
    <t>Inverness village</t>
  </si>
  <si>
    <t>Island Lake village</t>
  </si>
  <si>
    <t>Kane county</t>
  </si>
  <si>
    <t>Kendall county</t>
  </si>
  <si>
    <t>Kendall township</t>
  </si>
  <si>
    <t>Lake Barrington village</t>
  </si>
  <si>
    <t>Lake in the Hills village</t>
  </si>
  <si>
    <t>Lake Zurich village</t>
  </si>
  <si>
    <t>Lakemoor village</t>
  </si>
  <si>
    <t>Lakewood village</t>
  </si>
  <si>
    <t>McHenry city</t>
  </si>
  <si>
    <t>McHenry county</t>
  </si>
  <si>
    <t>Montgomery village</t>
  </si>
  <si>
    <t>Na-Au-Say township</t>
  </si>
  <si>
    <t>Naperville city</t>
  </si>
  <si>
    <t>Naperville township</t>
  </si>
  <si>
    <t>North Aurora village</t>
  </si>
  <si>
    <t>North Barrington village</t>
  </si>
  <si>
    <t>Nunda township</t>
  </si>
  <si>
    <t>Oakwood Hills village</t>
  </si>
  <si>
    <t>Oswego township</t>
  </si>
  <si>
    <t>Oswego village</t>
  </si>
  <si>
    <t>Palatine township</t>
  </si>
  <si>
    <t>Plainfield village</t>
  </si>
  <si>
    <t>Port Barrington village</t>
  </si>
  <si>
    <t>Schaumburg village</t>
  </si>
  <si>
    <t>Sleepy Hollow village</t>
  </si>
  <si>
    <t>South Barrington village</t>
  </si>
  <si>
    <t>South Elgin village</t>
  </si>
  <si>
    <t>St. Charles city</t>
  </si>
  <si>
    <t>St. Charles township</t>
  </si>
  <si>
    <t>Streamwood village</t>
  </si>
  <si>
    <t>Sugar Grove township</t>
  </si>
  <si>
    <t>Sugar Grove village</t>
  </si>
  <si>
    <t>Tower Lakes village</t>
  </si>
  <si>
    <t>Volo village</t>
  </si>
  <si>
    <t>Wauconda township</t>
  </si>
  <si>
    <t>Wauconda village</t>
  </si>
  <si>
    <t>Wayne township</t>
  </si>
  <si>
    <t>Wayne village</t>
  </si>
  <si>
    <t>West Chicago city</t>
  </si>
  <si>
    <t>West Dundee village</t>
  </si>
  <si>
    <t>Wheatland township</t>
  </si>
  <si>
    <t>Winfield township</t>
  </si>
  <si>
    <t>Yorkville city</t>
  </si>
  <si>
    <t>MS4</t>
  </si>
  <si>
    <t>UHD UAL</t>
  </si>
  <si>
    <t>ULM UAL</t>
  </si>
  <si>
    <t>UOS UAL</t>
  </si>
  <si>
    <t>Mean:</t>
  </si>
  <si>
    <t>St. Dev.:</t>
  </si>
  <si>
    <t>Coeff. Of Variation:</t>
  </si>
  <si>
    <t>Control Measure</t>
  </si>
  <si>
    <t>Removal Efficiency</t>
  </si>
  <si>
    <t>Grassed waterways</t>
  </si>
  <si>
    <t>Contstructed wetlands</t>
  </si>
  <si>
    <t>Bioretention</t>
  </si>
  <si>
    <t>Dry detention</t>
  </si>
  <si>
    <t>Wet detention</t>
  </si>
  <si>
    <t>Vegetated swales</t>
  </si>
  <si>
    <t>Detention basin retrofit</t>
  </si>
  <si>
    <t>Street sweeping</t>
  </si>
  <si>
    <t>Project Name</t>
  </si>
  <si>
    <t>Project Cost</t>
  </si>
  <si>
    <t>Project Type</t>
  </si>
  <si>
    <t>Total Area Captured (acres)</t>
  </si>
  <si>
    <t>MS4 Non-Point Source Control Measure Tracking Tool</t>
  </si>
  <si>
    <t>Fox River Watershed, Illinois</t>
  </si>
  <si>
    <t>% Urban High Density</t>
  </si>
  <si>
    <t xml:space="preserve">% Low-Medium Density </t>
  </si>
  <si>
    <t>% Urban Open Space</t>
  </si>
  <si>
    <t>Area-Weighted UAL (lb/acre/yr)</t>
  </si>
  <si>
    <t>Load (lb)</t>
  </si>
  <si>
    <t>Total Load Removed (lb/yr)</t>
  </si>
  <si>
    <t>Cost per Pound P Removed ($/lb)</t>
  </si>
  <si>
    <t>Project 2015-01</t>
  </si>
  <si>
    <t>Purpose:</t>
  </si>
  <si>
    <t>This tool was developed to provide a means for MS4 jurisdictions to track nutrient load reduction projects from non-point sources.</t>
  </si>
  <si>
    <t>Notes:</t>
  </si>
  <si>
    <t>1. Users should only type information in gray shaded boxes:</t>
  </si>
  <si>
    <t>2. Users should enter the MS4 name (Column A) and control measure type (Column D) by using the pull down menus. To do so, click on a blue cell in one of those columns and a white tab with a black arrowhead will appear immediately to the right of the cell. Then click on that tab to display a list of choices and click on your choice.</t>
  </si>
  <si>
    <t>4. The spreadsheet will look up the unit area load (lb/yr) based on output from the HSPF model and the removal efficiency of the control measure, then calulate the load removed per year.</t>
  </si>
  <si>
    <t>3. Users must enter the total land area captured or treated by the control measure in Column E, followed by the breakdown of that land area, by percentage, into high density urban, low-medium density urban and urban open space. Project cost is entered in Column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</si>
</sst>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quot;$&quot;#,##0"/>
    <numFmt numFmtId="166" formatCode="0.0"/>
  </numFmts>
  <fonts count="7" x14ac:knownFonts="1">
    <font>
      <sz val="11"/>
      <color theme="1"/>
      <name val="Calibri"/>
      <family val="2"/>
      <scheme val="minor"/>
    </font>
    <font>
      <sz val="11"/>
      <color rgb="FF3F3F76"/>
      <name val="Calibri"/>
      <family val="2"/>
      <scheme val="minor"/>
    </font>
    <font>
      <b/>
      <sz val="11"/>
      <color theme="1"/>
      <name val="Calibri"/>
      <family val="2"/>
      <scheme val="minor"/>
    </font>
    <font>
      <sz val="11"/>
      <color rgb="FF006100"/>
      <name val="Calibri"/>
      <family val="2"/>
      <scheme val="minor"/>
    </font>
    <font>
      <b/>
      <u/>
      <sz val="14"/>
      <color rgb="FF006100"/>
      <name val="Calibri"/>
      <family val="2"/>
      <scheme val="minor"/>
    </font>
    <font>
      <sz val="11"/>
      <color theme="1"/>
      <name val="Calibri"/>
      <family val="2"/>
      <scheme val="minor"/>
    </font>
    <font>
      <b/>
      <u/>
      <sz val="14"/>
      <color theme="1"/>
      <name val="Calibri"/>
      <family val="2"/>
      <scheme val="minor"/>
    </font>
  </fonts>
  <fills count="7">
    <fill>
      <patternFill patternType="none"/>
    </fill>
    <fill>
      <patternFill patternType="gray125"/>
    </fill>
    <fill>
      <patternFill patternType="solid">
        <fgColor rgb="FFFFCC99"/>
      </patternFill>
    </fill>
    <fill>
      <patternFill patternType="solid">
        <fgColor theme="0" tint="-0.14999847407452621"/>
        <bgColor indexed="64"/>
      </patternFill>
    </fill>
    <fill>
      <patternFill patternType="solid">
        <fgColor rgb="FFC6EFCE"/>
      </patternFill>
    </fill>
    <fill>
      <patternFill patternType="solid">
        <fgColor theme="8" tint="0.59999389629810485"/>
        <bgColor theme="8" tint="0.59999389629810485"/>
      </patternFill>
    </fill>
    <fill>
      <patternFill patternType="solid">
        <fgColor theme="8" tint="0.79998168889431442"/>
        <bgColor theme="8" tint="0.79998168889431442"/>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7F7F7F"/>
      </right>
      <top/>
      <bottom/>
      <diagonal/>
    </border>
  </borders>
  <cellStyleXfs count="3">
    <xf numFmtId="0" fontId="0" fillId="0" borderId="0"/>
    <xf numFmtId="0" fontId="1" fillId="2" borderId="1" applyNumberFormat="0" applyAlignment="0" applyProtection="0"/>
    <xf numFmtId="0" fontId="3" fillId="4" borderId="0" applyNumberFormat="0" applyBorder="0" applyAlignment="0" applyProtection="0"/>
  </cellStyleXfs>
  <cellXfs count="37">
    <xf numFmtId="0" fontId="0" fillId="0" borderId="0" xfId="0"/>
    <xf numFmtId="0" fontId="0" fillId="0" borderId="0" xfId="0" applyAlignment="1">
      <alignment horizontal="center"/>
    </xf>
    <xf numFmtId="164" fontId="0" fillId="0" borderId="0" xfId="0" applyNumberFormat="1" applyAlignment="1">
      <alignment horizontal="center"/>
    </xf>
    <xf numFmtId="2" fontId="0" fillId="0" borderId="0" xfId="0" applyNumberFormat="1" applyAlignment="1">
      <alignment horizontal="center"/>
    </xf>
    <xf numFmtId="0" fontId="2" fillId="0" borderId="2" xfId="0" applyFont="1" applyBorder="1"/>
    <xf numFmtId="0" fontId="2" fillId="0" borderId="2" xfId="0" applyFont="1" applyBorder="1" applyAlignment="1">
      <alignment horizontal="center"/>
    </xf>
    <xf numFmtId="0" fontId="0" fillId="0" borderId="2" xfId="0" applyBorder="1"/>
    <xf numFmtId="9" fontId="0" fillId="0" borderId="2" xfId="0" applyNumberFormat="1" applyBorder="1" applyAlignment="1">
      <alignment horizontal="center"/>
    </xf>
    <xf numFmtId="0" fontId="0" fillId="0" borderId="0" xfId="0" applyAlignment="1">
      <alignment vertical="center" wrapText="1"/>
    </xf>
    <xf numFmtId="0" fontId="1" fillId="3" borderId="1" xfId="1" applyFill="1"/>
    <xf numFmtId="0" fontId="3" fillId="4" borderId="0" xfId="2"/>
    <xf numFmtId="0" fontId="4" fillId="4" borderId="0" xfId="2" applyFont="1"/>
    <xf numFmtId="0" fontId="1" fillId="3" borderId="1" xfId="1" applyFill="1" applyAlignment="1">
      <alignment horizontal="center"/>
    </xf>
    <xf numFmtId="9" fontId="1" fillId="3" borderId="1" xfId="1" applyNumberFormat="1" applyFill="1" applyAlignment="1">
      <alignment horizontal="center"/>
    </xf>
    <xf numFmtId="9" fontId="0" fillId="0" borderId="0" xfId="0" applyNumberFormat="1" applyAlignment="1">
      <alignment horizontal="center"/>
    </xf>
    <xf numFmtId="165" fontId="1" fillId="3" borderId="1" xfId="1" applyNumberFormat="1" applyFill="1" applyAlignment="1">
      <alignment horizontal="center"/>
    </xf>
    <xf numFmtId="165" fontId="0" fillId="0" borderId="0" xfId="0" applyNumberFormat="1" applyAlignment="1">
      <alignment horizontal="center"/>
    </xf>
    <xf numFmtId="164" fontId="0" fillId="0" borderId="2" xfId="0" applyNumberFormat="1" applyBorder="1" applyAlignment="1">
      <alignment horizontal="center"/>
    </xf>
    <xf numFmtId="0" fontId="2" fillId="0" borderId="0" xfId="0" applyFont="1" applyAlignment="1">
      <alignment vertical="center" wrapText="1"/>
    </xf>
    <xf numFmtId="0" fontId="2" fillId="0" borderId="0" xfId="0" applyFont="1" applyAlignment="1">
      <alignment horizontal="center" vertical="center" wrapText="1"/>
    </xf>
    <xf numFmtId="0" fontId="1" fillId="3" borderId="1" xfId="1" applyFont="1" applyFill="1" applyBorder="1"/>
    <xf numFmtId="0" fontId="0" fillId="5" borderId="0" xfId="0" applyFill="1" applyAlignment="1">
      <alignment horizontal="center"/>
    </xf>
    <xf numFmtId="0" fontId="0" fillId="6" borderId="0" xfId="0" applyFill="1" applyAlignment="1">
      <alignment horizontal="center"/>
    </xf>
    <xf numFmtId="0" fontId="6" fillId="0" borderId="0" xfId="2" applyFont="1" applyFill="1"/>
    <xf numFmtId="0" fontId="5" fillId="0" borderId="0" xfId="2" applyFont="1" applyFill="1"/>
    <xf numFmtId="0" fontId="0" fillId="0" borderId="0" xfId="0" applyAlignment="1">
      <alignment horizontal="left"/>
    </xf>
    <xf numFmtId="0" fontId="0" fillId="0" borderId="0" xfId="0" applyBorder="1" applyAlignment="1">
      <alignment horizontal="left"/>
    </xf>
    <xf numFmtId="166" fontId="0" fillId="0" borderId="0" xfId="0" applyNumberFormat="1" applyAlignment="1">
      <alignment horizontal="center"/>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0" fillId="0" borderId="0" xfId="0" applyAlignment="1">
      <alignment horizontal="left"/>
    </xf>
    <xf numFmtId="0" fontId="0" fillId="0" borderId="9" xfId="0" applyBorder="1" applyAlignment="1">
      <alignment horizontal="left"/>
    </xf>
    <xf numFmtId="0" fontId="0" fillId="0" borderId="0" xfId="0" applyAlignment="1">
      <alignment horizontal="left" wrapText="1"/>
    </xf>
  </cellXfs>
  <cellStyles count="3">
    <cellStyle name="Good" xfId="2" builtinId="26"/>
    <cellStyle name="Input" xfId="1" builtinId="20"/>
    <cellStyle name="Normal" xfId="0" builtinId="0"/>
  </cellStyles>
  <dxfs count="14">
    <dxf>
      <numFmt numFmtId="165" formatCode="&quot;$&quot;#,##0"/>
      <alignment horizontal="center" textRotation="0" indent="0" justifyLastLine="0" shrinkToFit="0" readingOrder="0"/>
    </dxf>
    <dxf>
      <numFmt numFmtId="166" formatCode="0.0"/>
      <alignment horizontal="center" textRotation="0" indent="0" justifyLastLine="0" shrinkToFit="0" readingOrder="0"/>
    </dxf>
    <dxf>
      <numFmt numFmtId="13" formatCode="0%"/>
      <alignment horizontal="center" textRotation="0" indent="0" justifyLastLine="0" shrinkToFit="0" readingOrder="0"/>
    </dxf>
    <dxf>
      <numFmt numFmtId="166" formatCode="0.0"/>
      <alignment horizontal="center" textRotation="0" indent="0" justifyLastLine="0" shrinkToFit="0" readingOrder="0"/>
    </dxf>
    <dxf>
      <numFmt numFmtId="2" formatCode="0.00"/>
      <alignment horizontal="center" textRotation="0" indent="0" justifyLastLine="0" shrinkToFit="0" readingOrder="0"/>
      <border>
        <left style="thin">
          <color rgb="FF7F7F7F"/>
        </left>
      </border>
    </dxf>
    <dxf>
      <numFmt numFmtId="13" formatCode="0%"/>
      <fill>
        <patternFill patternType="solid">
          <fgColor indexed="64"/>
          <bgColor theme="0" tint="-0.14999847407452621"/>
        </patternFill>
      </fill>
      <alignment horizontal="center" textRotation="0" indent="0" justifyLastLine="0" shrinkToFit="0" readingOrder="0"/>
      <border outline="0">
        <left style="thin">
          <color rgb="FF7F7F7F"/>
        </left>
      </border>
    </dxf>
    <dxf>
      <numFmt numFmtId="13" formatCode="0%"/>
      <fill>
        <patternFill patternType="solid">
          <fgColor indexed="64"/>
          <bgColor theme="0" tint="-0.14999847407452621"/>
        </patternFill>
      </fill>
      <alignment horizontal="center" textRotation="0" indent="0" justifyLastLine="0" shrinkToFit="0" readingOrder="0"/>
      <border outline="0">
        <left style="thin">
          <color rgb="FF7F7F7F"/>
        </left>
        <right style="thin">
          <color rgb="FF7F7F7F"/>
        </right>
      </border>
    </dxf>
    <dxf>
      <numFmt numFmtId="13" formatCode="0%"/>
      <fill>
        <patternFill patternType="solid">
          <fgColor indexed="64"/>
          <bgColor theme="0" tint="-0.14999847407452621"/>
        </patternFill>
      </fill>
      <alignment horizontal="center" textRotation="0" indent="0" justifyLastLine="0" shrinkToFit="0" readingOrder="0"/>
      <border outline="0">
        <left style="thin">
          <color rgb="FF7F7F7F"/>
        </left>
        <right style="thin">
          <color rgb="FF7F7F7F"/>
        </right>
      </border>
    </dxf>
    <dxf>
      <fill>
        <patternFill patternType="solid">
          <fgColor indexed="64"/>
          <bgColor theme="0" tint="-0.14999847407452621"/>
        </patternFill>
      </fill>
      <alignment horizontal="center" textRotation="0" indent="0" justifyLastLine="0" shrinkToFit="0" readingOrder="0"/>
      <border outline="0">
        <right style="thin">
          <color rgb="FF7F7F7F"/>
        </right>
      </border>
    </dxf>
    <dxf>
      <alignment horizontal="center" textRotation="0" indent="0" justifyLastLine="0" shrinkToFit="0" readingOrder="0"/>
      <border outline="0">
        <left style="thin">
          <color rgb="FF7F7F7F"/>
        </left>
        <right style="thin">
          <color rgb="FF7F7F7F"/>
        </right>
      </border>
    </dxf>
    <dxf>
      <numFmt numFmtId="167" formatCode="&quot;$&quot;#,##0.00"/>
      <fill>
        <patternFill patternType="solid">
          <fgColor indexed="64"/>
          <bgColor theme="0" tint="-0.14999847407452621"/>
        </patternFill>
      </fill>
      <alignment horizontal="center" textRotation="0" indent="0" justifyLastLine="0" shrinkToFit="0" readingOrder="0"/>
      <border outline="0">
        <left style="thin">
          <color rgb="FF7F7F7F"/>
        </left>
      </border>
    </dxf>
    <dxf>
      <fill>
        <patternFill patternType="solid">
          <fgColor indexed="64"/>
          <bgColor theme="0" tint="-0.14999847407452621"/>
        </patternFill>
      </fill>
      <border outline="0">
        <right style="thin">
          <color rgb="FF7F7F7F"/>
        </right>
      </border>
    </dxf>
    <dxf>
      <border outline="0">
        <right style="thin">
          <color rgb="FF7F7F7F"/>
        </right>
      </border>
    </dxf>
    <dxf>
      <font>
        <b/>
      </font>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M200" totalsRowShown="0" headerRowDxfId="13">
  <autoFilter ref="A3:M200" xr:uid="{00000000-0009-0000-0100-000001000000}"/>
  <tableColumns count="13">
    <tableColumn id="1" xr3:uid="{00000000-0010-0000-0000-000001000000}" name="MS4" dataDxfId="12"/>
    <tableColumn id="2" xr3:uid="{00000000-0010-0000-0000-000002000000}" name="Project Name" dataDxfId="11" dataCellStyle="Input"/>
    <tableColumn id="3" xr3:uid="{00000000-0010-0000-0000-000003000000}" name="Project Cost" dataDxfId="10" dataCellStyle="Input"/>
    <tableColumn id="4" xr3:uid="{00000000-0010-0000-0000-000004000000}" name="Project Type" dataDxfId="9"/>
    <tableColumn id="5" xr3:uid="{00000000-0010-0000-0000-000005000000}" name="Total Area Captured (acres)" dataDxfId="8" dataCellStyle="Input"/>
    <tableColumn id="6" xr3:uid="{00000000-0010-0000-0000-000006000000}" name="% Urban High Density" dataDxfId="7" dataCellStyle="Input"/>
    <tableColumn id="7" xr3:uid="{00000000-0010-0000-0000-000007000000}" name="% Low-Medium Density " dataDxfId="6" dataCellStyle="Input"/>
    <tableColumn id="8" xr3:uid="{00000000-0010-0000-0000-000008000000}" name="% Urban Open Space" dataDxfId="5" dataCellStyle="Input"/>
    <tableColumn id="9" xr3:uid="{00000000-0010-0000-0000-000009000000}" name="Area-Weighted UAL (lb/acre/yr)" dataDxfId="4">
      <calculatedColumnFormula>(VLOOKUP(A4, 'Reference Tables'!$A$5:$D$80, 2,FALSE ))*F4+(VLOOKUP(A4, 'Reference Tables'!$A$5:$D$80, 3,FALSE ))*G4+(VLOOKUP(A4, 'Reference Tables'!$A$5:$D$80, 4,FALSE ))*H4</calculatedColumnFormula>
    </tableColumn>
    <tableColumn id="10" xr3:uid="{00000000-0010-0000-0000-00000A000000}" name="Load (lb)" dataDxfId="3">
      <calculatedColumnFormula>I4*E4</calculatedColumnFormula>
    </tableColumn>
    <tableColumn id="11" xr3:uid="{00000000-0010-0000-0000-00000B000000}" name="Removal Efficiency" dataDxfId="2">
      <calculatedColumnFormula>VLOOKUP(D4, 'Reference Tables'!$F$5:$G$19, 2,FALSE )</calculatedColumnFormula>
    </tableColumn>
    <tableColumn id="12" xr3:uid="{00000000-0010-0000-0000-00000C000000}" name="Total Load Removed (lb/yr)" dataDxfId="1">
      <calculatedColumnFormula>K4*J4</calculatedColumnFormula>
    </tableColumn>
    <tableColumn id="13" xr3:uid="{00000000-0010-0000-0000-00000D000000}" name="Cost per Pound P Removed ($/lb)" dataDxfId="0">
      <calculatedColumnFormula>C4/L4</calculatedColumnFormula>
    </tableColumn>
  </tableColumns>
  <tableStyleInfo name="TableStyleDark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9"/>
  <sheetViews>
    <sheetView workbookViewId="0">
      <selection activeCell="A2" sqref="A2"/>
    </sheetView>
  </sheetViews>
  <sheetFormatPr defaultRowHeight="15" x14ac:dyDescent="0.25"/>
  <cols>
    <col min="1" max="1" width="11" customWidth="1"/>
  </cols>
  <sheetData>
    <row r="1" spans="1:8" ht="18.399999999999999" x14ac:dyDescent="0.7">
      <c r="A1" s="23" t="s">
        <v>97</v>
      </c>
    </row>
    <row r="2" spans="1:8" ht="14.45" x14ac:dyDescent="0.55000000000000004">
      <c r="A2" s="24" t="s">
        <v>98</v>
      </c>
    </row>
    <row r="4" spans="1:8" x14ac:dyDescent="0.25">
      <c r="A4" t="s">
        <v>107</v>
      </c>
      <c r="B4" s="28" t="s">
        <v>108</v>
      </c>
      <c r="C4" s="29"/>
      <c r="D4" s="29"/>
      <c r="E4" s="29"/>
      <c r="F4" s="29"/>
      <c r="G4" s="29"/>
      <c r="H4" s="30"/>
    </row>
    <row r="5" spans="1:8" x14ac:dyDescent="0.25">
      <c r="B5" s="31"/>
      <c r="C5" s="32"/>
      <c r="D5" s="32"/>
      <c r="E5" s="32"/>
      <c r="F5" s="32"/>
      <c r="G5" s="32"/>
      <c r="H5" s="33"/>
    </row>
    <row r="7" spans="1:8" ht="14.45" x14ac:dyDescent="0.55000000000000004">
      <c r="A7" t="s">
        <v>109</v>
      </c>
    </row>
    <row r="8" spans="1:8" ht="14.45" x14ac:dyDescent="0.55000000000000004">
      <c r="B8" s="34" t="s">
        <v>110</v>
      </c>
      <c r="C8" s="34"/>
      <c r="D8" s="34"/>
      <c r="E8" s="34"/>
      <c r="F8" s="34"/>
      <c r="G8" s="35"/>
      <c r="H8" s="20"/>
    </row>
    <row r="9" spans="1:8" ht="5.0999999999999996" customHeight="1" x14ac:dyDescent="0.55000000000000004">
      <c r="B9" s="25"/>
      <c r="C9" s="25"/>
      <c r="D9" s="25"/>
      <c r="E9" s="25"/>
      <c r="F9" s="25"/>
      <c r="G9" s="26"/>
      <c r="H9" s="26"/>
    </row>
    <row r="10" spans="1:8" x14ac:dyDescent="0.25">
      <c r="B10" s="36" t="s">
        <v>111</v>
      </c>
      <c r="C10" s="36"/>
      <c r="D10" s="36"/>
      <c r="E10" s="36"/>
      <c r="F10" s="36"/>
      <c r="G10" s="36"/>
      <c r="H10" s="21"/>
    </row>
    <row r="11" spans="1:8" x14ac:dyDescent="0.25">
      <c r="B11" s="36"/>
      <c r="C11" s="36"/>
      <c r="D11" s="36"/>
      <c r="E11" s="36"/>
      <c r="F11" s="36"/>
      <c r="G11" s="36"/>
      <c r="H11" s="22"/>
    </row>
    <row r="12" spans="1:8" ht="65.099999999999994" customHeight="1" x14ac:dyDescent="0.25">
      <c r="B12" s="36"/>
      <c r="C12" s="36"/>
      <c r="D12" s="36"/>
      <c r="E12" s="36"/>
      <c r="F12" s="36"/>
      <c r="G12" s="36"/>
    </row>
    <row r="13" spans="1:8" ht="5.0999999999999996" customHeight="1" x14ac:dyDescent="0.55000000000000004">
      <c r="B13" s="25"/>
      <c r="C13" s="25"/>
      <c r="D13" s="25"/>
      <c r="E13" s="25"/>
      <c r="F13" s="25"/>
      <c r="G13" s="26"/>
    </row>
    <row r="14" spans="1:8" ht="14.45" customHeight="1" x14ac:dyDescent="0.25">
      <c r="B14" s="36" t="s">
        <v>113</v>
      </c>
      <c r="C14" s="36"/>
      <c r="D14" s="36"/>
      <c r="E14" s="36"/>
      <c r="F14" s="36"/>
      <c r="G14" s="36"/>
    </row>
    <row r="15" spans="1:8" x14ac:dyDescent="0.25">
      <c r="B15" s="36"/>
      <c r="C15" s="36"/>
      <c r="D15" s="36"/>
      <c r="E15" s="36"/>
      <c r="F15" s="36"/>
      <c r="G15" s="36"/>
    </row>
    <row r="16" spans="1:8" x14ac:dyDescent="0.25">
      <c r="B16" s="36"/>
      <c r="C16" s="36"/>
      <c r="D16" s="36"/>
      <c r="E16" s="36"/>
      <c r="F16" s="36"/>
      <c r="G16" s="36"/>
    </row>
    <row r="17" spans="2:7" ht="27.95" customHeight="1" x14ac:dyDescent="0.25">
      <c r="B17" s="36"/>
      <c r="C17" s="36"/>
      <c r="D17" s="36"/>
      <c r="E17" s="36"/>
      <c r="F17" s="36"/>
      <c r="G17" s="36"/>
    </row>
    <row r="18" spans="2:7" ht="5.0999999999999996" customHeight="1" x14ac:dyDescent="0.25">
      <c r="B18" s="25"/>
      <c r="C18" s="25"/>
      <c r="D18" s="25"/>
      <c r="E18" s="25"/>
      <c r="F18" s="25"/>
      <c r="G18" s="26"/>
    </row>
    <row r="19" spans="2:7" ht="64.5" customHeight="1" x14ac:dyDescent="0.25">
      <c r="B19" s="36" t="s">
        <v>112</v>
      </c>
      <c r="C19" s="36"/>
      <c r="D19" s="36"/>
      <c r="E19" s="36"/>
      <c r="F19" s="36"/>
      <c r="G19" s="36"/>
    </row>
  </sheetData>
  <mergeCells count="5">
    <mergeCell ref="B4:H5"/>
    <mergeCell ref="B8:G8"/>
    <mergeCell ref="B10:G12"/>
    <mergeCell ref="B14:G17"/>
    <mergeCell ref="B19:G1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200"/>
  <sheetViews>
    <sheetView tabSelected="1" workbookViewId="0">
      <selection activeCell="B9" sqref="B9"/>
    </sheetView>
  </sheetViews>
  <sheetFormatPr defaultRowHeight="15" x14ac:dyDescent="0.25"/>
  <cols>
    <col min="1" max="1" width="21.5703125" customWidth="1"/>
    <col min="2" max="2" width="30.42578125" customWidth="1"/>
    <col min="3" max="3" width="13.7109375" customWidth="1"/>
    <col min="4" max="4" width="21.42578125" bestFit="1" customWidth="1"/>
    <col min="5" max="5" width="11" customWidth="1"/>
    <col min="9" max="9" width="10.85546875" customWidth="1"/>
    <col min="11" max="11" width="10.42578125" customWidth="1"/>
    <col min="12" max="12" width="11.5703125" customWidth="1"/>
  </cols>
  <sheetData>
    <row r="1" spans="1:16" ht="18.399999999999999" x14ac:dyDescent="0.7">
      <c r="A1" s="11" t="s">
        <v>97</v>
      </c>
      <c r="B1" s="10"/>
      <c r="C1" s="10"/>
      <c r="D1" s="10"/>
      <c r="E1" s="10"/>
      <c r="F1" s="10"/>
      <c r="G1" s="10"/>
      <c r="H1" s="10"/>
      <c r="I1" s="10"/>
      <c r="J1" s="10"/>
      <c r="K1" s="10"/>
      <c r="L1" s="10"/>
      <c r="M1" s="10"/>
    </row>
    <row r="2" spans="1:16" ht="14.45" x14ac:dyDescent="0.55000000000000004">
      <c r="A2" s="10" t="s">
        <v>98</v>
      </c>
      <c r="B2" s="10"/>
      <c r="C2" s="10"/>
      <c r="D2" s="10"/>
      <c r="E2" s="10"/>
      <c r="F2" s="10"/>
      <c r="G2" s="10"/>
      <c r="H2" s="10"/>
      <c r="I2" s="10"/>
      <c r="J2" s="10"/>
      <c r="K2" s="10"/>
      <c r="L2" s="10"/>
      <c r="M2" s="10"/>
    </row>
    <row r="3" spans="1:16" ht="57.6" x14ac:dyDescent="0.55000000000000004">
      <c r="A3" s="18" t="s">
        <v>76</v>
      </c>
      <c r="B3" s="18" t="s">
        <v>93</v>
      </c>
      <c r="C3" s="19" t="s">
        <v>94</v>
      </c>
      <c r="D3" s="19" t="s">
        <v>95</v>
      </c>
      <c r="E3" s="19" t="s">
        <v>96</v>
      </c>
      <c r="F3" s="19" t="s">
        <v>99</v>
      </c>
      <c r="G3" s="19" t="s">
        <v>100</v>
      </c>
      <c r="H3" s="19" t="s">
        <v>101</v>
      </c>
      <c r="I3" s="19" t="s">
        <v>102</v>
      </c>
      <c r="J3" s="19" t="s">
        <v>103</v>
      </c>
      <c r="K3" s="19" t="s">
        <v>84</v>
      </c>
      <c r="L3" s="19" t="s">
        <v>104</v>
      </c>
      <c r="M3" s="19" t="s">
        <v>105</v>
      </c>
      <c r="N3" s="8"/>
      <c r="O3" s="8"/>
      <c r="P3" s="8"/>
    </row>
    <row r="4" spans="1:16" ht="14.45" x14ac:dyDescent="0.55000000000000004">
      <c r="A4" t="s">
        <v>22</v>
      </c>
      <c r="B4" s="9" t="s">
        <v>106</v>
      </c>
      <c r="C4" s="15">
        <v>100000</v>
      </c>
      <c r="D4" s="1" t="s">
        <v>85</v>
      </c>
      <c r="E4" s="12">
        <v>100</v>
      </c>
      <c r="F4" s="13">
        <v>0.1</v>
      </c>
      <c r="G4" s="13">
        <v>0.25</v>
      </c>
      <c r="H4" s="13">
        <v>0.3</v>
      </c>
      <c r="I4" s="3">
        <f>(VLOOKUP(A4, 'Reference Tables'!$A$5:$D$80, 2,FALSE ))*F4+(VLOOKUP(A4, 'Reference Tables'!$A$5:$D$80, 3,FALSE ))*G4+(VLOOKUP(A4, 'Reference Tables'!$A$5:$D$80, 4,FALSE ))*H4</f>
        <v>0.28679241932989963</v>
      </c>
      <c r="J4" s="27">
        <f>I4*E4</f>
        <v>28.679241932989964</v>
      </c>
      <c r="K4" s="14">
        <f>VLOOKUP(D4, 'Reference Tables'!$F$5:$G$19, 2,FALSE )</f>
        <v>0.3</v>
      </c>
      <c r="L4" s="27">
        <f>K4*J4</f>
        <v>8.6037725798969884</v>
      </c>
      <c r="M4" s="16">
        <f>C4/L4</f>
        <v>11622.808375206645</v>
      </c>
    </row>
    <row r="5" spans="1:16" ht="14.45" x14ac:dyDescent="0.55000000000000004">
      <c r="B5" s="9"/>
      <c r="C5" s="15"/>
      <c r="D5" s="1"/>
      <c r="E5" s="12"/>
      <c r="F5" s="13"/>
      <c r="G5" s="13"/>
      <c r="H5" s="13"/>
      <c r="I5" s="3" t="e">
        <f>(VLOOKUP(A5, 'Reference Tables'!$A$5:$D$80, 2,FALSE ))*F5+(VLOOKUP(A5, 'Reference Tables'!$A$5:$D$80, 3,FALSE ))*G5+(VLOOKUP(A5, 'Reference Tables'!$A$5:$D$80, 4,FALSE ))*H5</f>
        <v>#N/A</v>
      </c>
      <c r="J5" s="27" t="e">
        <f t="shared" ref="J5:J16" si="0">I5*E5</f>
        <v>#N/A</v>
      </c>
      <c r="K5" s="14" t="e">
        <f>VLOOKUP(D5, 'Reference Tables'!$F$5:$G$19, 2,FALSE )</f>
        <v>#N/A</v>
      </c>
      <c r="L5" s="27" t="e">
        <f t="shared" ref="L5:L16" si="1">K5*J5</f>
        <v>#N/A</v>
      </c>
      <c r="M5" s="16" t="e">
        <f t="shared" ref="M5:M16" si="2">C5/L5</f>
        <v>#N/A</v>
      </c>
    </row>
    <row r="6" spans="1:16" ht="14.45" x14ac:dyDescent="0.55000000000000004">
      <c r="B6" s="9"/>
      <c r="C6" s="15"/>
      <c r="D6" s="1"/>
      <c r="E6" s="12"/>
      <c r="F6" s="13"/>
      <c r="G6" s="13"/>
      <c r="H6" s="13"/>
      <c r="I6" s="3" t="e">
        <f>(VLOOKUP(A6, 'Reference Tables'!$A$5:$D$80, 2,FALSE ))*F6+(VLOOKUP(A6, 'Reference Tables'!$A$5:$D$80, 3,FALSE ))*G6+(VLOOKUP(A6, 'Reference Tables'!$A$5:$D$80, 4,FALSE ))*H6</f>
        <v>#N/A</v>
      </c>
      <c r="J6" s="27" t="e">
        <f t="shared" si="0"/>
        <v>#N/A</v>
      </c>
      <c r="K6" s="14" t="e">
        <f>VLOOKUP(D6, 'Reference Tables'!$F$5:$G$19, 2,FALSE )</f>
        <v>#N/A</v>
      </c>
      <c r="L6" s="27" t="e">
        <f t="shared" si="1"/>
        <v>#N/A</v>
      </c>
      <c r="M6" s="16" t="e">
        <f t="shared" si="2"/>
        <v>#N/A</v>
      </c>
    </row>
    <row r="7" spans="1:16" ht="14.45" x14ac:dyDescent="0.55000000000000004">
      <c r="B7" s="9"/>
      <c r="C7" s="15"/>
      <c r="D7" s="1"/>
      <c r="E7" s="12"/>
      <c r="F7" s="13"/>
      <c r="G7" s="13"/>
      <c r="H7" s="13"/>
      <c r="I7" s="3" t="e">
        <f>(VLOOKUP(A7, 'Reference Tables'!$A$5:$D$80, 2,FALSE ))*F7+(VLOOKUP(A7, 'Reference Tables'!$A$5:$D$80, 3,FALSE ))*G7+(VLOOKUP(A7, 'Reference Tables'!$A$5:$D$80, 4,FALSE ))*H7</f>
        <v>#N/A</v>
      </c>
      <c r="J7" s="27" t="e">
        <f t="shared" si="0"/>
        <v>#N/A</v>
      </c>
      <c r="K7" s="14" t="e">
        <f>VLOOKUP(D7, 'Reference Tables'!$F$5:$G$19, 2,FALSE )</f>
        <v>#N/A</v>
      </c>
      <c r="L7" s="27" t="e">
        <f t="shared" si="1"/>
        <v>#N/A</v>
      </c>
      <c r="M7" s="16" t="e">
        <f t="shared" si="2"/>
        <v>#N/A</v>
      </c>
    </row>
    <row r="8" spans="1:16" ht="14.45" x14ac:dyDescent="0.55000000000000004">
      <c r="B8" s="9"/>
      <c r="C8" s="15"/>
      <c r="D8" s="1"/>
      <c r="E8" s="12"/>
      <c r="F8" s="13"/>
      <c r="G8" s="13"/>
      <c r="H8" s="13"/>
      <c r="I8" s="3" t="e">
        <f>(VLOOKUP(A8, 'Reference Tables'!$A$5:$D$80, 2,FALSE ))*F8+(VLOOKUP(A8, 'Reference Tables'!$A$5:$D$80, 3,FALSE ))*G8+(VLOOKUP(A8, 'Reference Tables'!$A$5:$D$80, 4,FALSE ))*H8</f>
        <v>#N/A</v>
      </c>
      <c r="J8" s="27" t="e">
        <f t="shared" si="0"/>
        <v>#N/A</v>
      </c>
      <c r="K8" s="14" t="e">
        <f>VLOOKUP(D8, 'Reference Tables'!$F$5:$G$19, 2,FALSE )</f>
        <v>#N/A</v>
      </c>
      <c r="L8" s="27" t="e">
        <f t="shared" si="1"/>
        <v>#N/A</v>
      </c>
      <c r="M8" s="16" t="e">
        <f t="shared" si="2"/>
        <v>#N/A</v>
      </c>
    </row>
    <row r="9" spans="1:16" ht="14.45" x14ac:dyDescent="0.55000000000000004">
      <c r="B9" s="9"/>
      <c r="C9" s="15"/>
      <c r="D9" s="1"/>
      <c r="E9" s="12"/>
      <c r="F9" s="13"/>
      <c r="G9" s="13"/>
      <c r="H9" s="13"/>
      <c r="I9" s="3" t="e">
        <f>(VLOOKUP(A9, 'Reference Tables'!$A$5:$D$80, 2,FALSE ))*F9+(VLOOKUP(A9, 'Reference Tables'!$A$5:$D$80, 3,FALSE ))*G9+(VLOOKUP(A9, 'Reference Tables'!$A$5:$D$80, 4,FALSE ))*H9</f>
        <v>#N/A</v>
      </c>
      <c r="J9" s="27" t="e">
        <f t="shared" si="0"/>
        <v>#N/A</v>
      </c>
      <c r="K9" s="14" t="e">
        <f>VLOOKUP(D9, 'Reference Tables'!$F$5:$G$19, 2,FALSE )</f>
        <v>#N/A</v>
      </c>
      <c r="L9" s="27" t="e">
        <f t="shared" si="1"/>
        <v>#N/A</v>
      </c>
      <c r="M9" s="16" t="e">
        <f t="shared" si="2"/>
        <v>#N/A</v>
      </c>
    </row>
    <row r="10" spans="1:16" ht="14.45" x14ac:dyDescent="0.55000000000000004">
      <c r="B10" s="9"/>
      <c r="C10" s="15"/>
      <c r="D10" s="1"/>
      <c r="E10" s="12"/>
      <c r="F10" s="13"/>
      <c r="G10" s="13"/>
      <c r="H10" s="13"/>
      <c r="I10" s="3" t="e">
        <f>(VLOOKUP(A10, 'Reference Tables'!$A$5:$D$80, 2,FALSE ))*F10+(VLOOKUP(A10, 'Reference Tables'!$A$5:$D$80, 3,FALSE ))*G10+(VLOOKUP(A10, 'Reference Tables'!$A$5:$D$80, 4,FALSE ))*H10</f>
        <v>#N/A</v>
      </c>
      <c r="J10" s="27" t="e">
        <f t="shared" si="0"/>
        <v>#N/A</v>
      </c>
      <c r="K10" s="14" t="e">
        <f>VLOOKUP(D10, 'Reference Tables'!$F$5:$G$19, 2,FALSE )</f>
        <v>#N/A</v>
      </c>
      <c r="L10" s="27" t="e">
        <f t="shared" si="1"/>
        <v>#N/A</v>
      </c>
      <c r="M10" s="16" t="e">
        <f t="shared" si="2"/>
        <v>#N/A</v>
      </c>
    </row>
    <row r="11" spans="1:16" ht="14.45" x14ac:dyDescent="0.55000000000000004">
      <c r="B11" s="9"/>
      <c r="C11" s="15"/>
      <c r="D11" s="1"/>
      <c r="E11" s="12"/>
      <c r="F11" s="13"/>
      <c r="G11" s="13"/>
      <c r="H11" s="13"/>
      <c r="I11" s="3" t="e">
        <f>(VLOOKUP(A11, 'Reference Tables'!$A$5:$D$80, 2,FALSE ))*F11+(VLOOKUP(A11, 'Reference Tables'!$A$5:$D$80, 3,FALSE ))*G11+(VLOOKUP(A11, 'Reference Tables'!$A$5:$D$80, 4,FALSE ))*H11</f>
        <v>#N/A</v>
      </c>
      <c r="J11" s="27" t="e">
        <f t="shared" si="0"/>
        <v>#N/A</v>
      </c>
      <c r="K11" s="14" t="e">
        <f>VLOOKUP(D11, 'Reference Tables'!$F$5:$G$19, 2,FALSE )</f>
        <v>#N/A</v>
      </c>
      <c r="L11" s="27" t="e">
        <f t="shared" si="1"/>
        <v>#N/A</v>
      </c>
      <c r="M11" s="16" t="e">
        <f t="shared" si="2"/>
        <v>#N/A</v>
      </c>
    </row>
    <row r="12" spans="1:16" ht="14.45" x14ac:dyDescent="0.55000000000000004">
      <c r="B12" s="9"/>
      <c r="C12" s="15"/>
      <c r="D12" s="1"/>
      <c r="E12" s="12"/>
      <c r="F12" s="13"/>
      <c r="G12" s="13"/>
      <c r="H12" s="13"/>
      <c r="I12" s="3" t="e">
        <f>(VLOOKUP(A12, 'Reference Tables'!$A$5:$D$80, 2,FALSE ))*F12+(VLOOKUP(A12, 'Reference Tables'!$A$5:$D$80, 3,FALSE ))*G12+(VLOOKUP(A12, 'Reference Tables'!$A$5:$D$80, 4,FALSE ))*H12</f>
        <v>#N/A</v>
      </c>
      <c r="J12" s="27" t="e">
        <f t="shared" si="0"/>
        <v>#N/A</v>
      </c>
      <c r="K12" s="14" t="e">
        <f>VLOOKUP(D12, 'Reference Tables'!$F$5:$G$19, 2,FALSE )</f>
        <v>#N/A</v>
      </c>
      <c r="L12" s="27" t="e">
        <f t="shared" si="1"/>
        <v>#N/A</v>
      </c>
      <c r="M12" s="16" t="e">
        <f t="shared" si="2"/>
        <v>#N/A</v>
      </c>
    </row>
    <row r="13" spans="1:16" ht="14.45" x14ac:dyDescent="0.55000000000000004">
      <c r="B13" s="9"/>
      <c r="C13" s="15"/>
      <c r="D13" s="1"/>
      <c r="E13" s="12"/>
      <c r="F13" s="13"/>
      <c r="G13" s="13"/>
      <c r="H13" s="13"/>
      <c r="I13" s="3" t="e">
        <f>(VLOOKUP(A13, 'Reference Tables'!$A$5:$D$80, 2,FALSE ))*F13+(VLOOKUP(A13, 'Reference Tables'!$A$5:$D$80, 3,FALSE ))*G13+(VLOOKUP(A13, 'Reference Tables'!$A$5:$D$80, 4,FALSE ))*H13</f>
        <v>#N/A</v>
      </c>
      <c r="J13" s="27" t="e">
        <f t="shared" si="0"/>
        <v>#N/A</v>
      </c>
      <c r="K13" s="14" t="e">
        <f>VLOOKUP(D13, 'Reference Tables'!$F$5:$G$19, 2,FALSE )</f>
        <v>#N/A</v>
      </c>
      <c r="L13" s="27" t="e">
        <f t="shared" si="1"/>
        <v>#N/A</v>
      </c>
      <c r="M13" s="16" t="e">
        <f t="shared" si="2"/>
        <v>#N/A</v>
      </c>
    </row>
    <row r="14" spans="1:16" ht="14.45" x14ac:dyDescent="0.55000000000000004">
      <c r="B14" s="9"/>
      <c r="C14" s="15"/>
      <c r="D14" s="1"/>
      <c r="E14" s="12"/>
      <c r="F14" s="13"/>
      <c r="G14" s="13"/>
      <c r="H14" s="13"/>
      <c r="I14" s="3" t="e">
        <f>(VLOOKUP(A14, 'Reference Tables'!$A$5:$D$80, 2,FALSE ))*F14+(VLOOKUP(A14, 'Reference Tables'!$A$5:$D$80, 3,FALSE ))*G14+(VLOOKUP(A14, 'Reference Tables'!$A$5:$D$80, 4,FALSE ))*H14</f>
        <v>#N/A</v>
      </c>
      <c r="J14" s="27" t="e">
        <f t="shared" si="0"/>
        <v>#N/A</v>
      </c>
      <c r="K14" s="14" t="e">
        <f>VLOOKUP(D14, 'Reference Tables'!$F$5:$G$19, 2,FALSE )</f>
        <v>#N/A</v>
      </c>
      <c r="L14" s="27" t="e">
        <f t="shared" si="1"/>
        <v>#N/A</v>
      </c>
      <c r="M14" s="16" t="e">
        <f t="shared" si="2"/>
        <v>#N/A</v>
      </c>
    </row>
    <row r="15" spans="1:16" ht="14.45" x14ac:dyDescent="0.55000000000000004">
      <c r="B15" s="9"/>
      <c r="C15" s="15"/>
      <c r="D15" s="1"/>
      <c r="E15" s="12"/>
      <c r="F15" s="13"/>
      <c r="G15" s="13"/>
      <c r="H15" s="13"/>
      <c r="I15" s="3" t="e">
        <f>(VLOOKUP(A15, 'Reference Tables'!$A$5:$D$80, 2,FALSE ))*F15+(VLOOKUP(A15, 'Reference Tables'!$A$5:$D$80, 3,FALSE ))*G15+(VLOOKUP(A15, 'Reference Tables'!$A$5:$D$80, 4,FALSE ))*H15</f>
        <v>#N/A</v>
      </c>
      <c r="J15" s="27" t="e">
        <f t="shared" si="0"/>
        <v>#N/A</v>
      </c>
      <c r="K15" s="14" t="e">
        <f>VLOOKUP(D15, 'Reference Tables'!$F$5:$G$19, 2,FALSE )</f>
        <v>#N/A</v>
      </c>
      <c r="L15" s="27" t="e">
        <f t="shared" si="1"/>
        <v>#N/A</v>
      </c>
      <c r="M15" s="16" t="e">
        <f t="shared" si="2"/>
        <v>#N/A</v>
      </c>
    </row>
    <row r="16" spans="1:16" ht="14.45" x14ac:dyDescent="0.55000000000000004">
      <c r="B16" s="9"/>
      <c r="C16" s="15"/>
      <c r="D16" s="1"/>
      <c r="E16" s="12"/>
      <c r="F16" s="13"/>
      <c r="G16" s="13"/>
      <c r="H16" s="13"/>
      <c r="I16" s="3" t="e">
        <f>(VLOOKUP(A16, 'Reference Tables'!$A$5:$D$80, 2,FALSE ))*F16+(VLOOKUP(A16, 'Reference Tables'!$A$5:$D$80, 3,FALSE ))*G16+(VLOOKUP(A16, 'Reference Tables'!$A$5:$D$80, 4,FALSE ))*H16</f>
        <v>#N/A</v>
      </c>
      <c r="J16" s="27" t="e">
        <f t="shared" si="0"/>
        <v>#N/A</v>
      </c>
      <c r="K16" s="14" t="e">
        <f>VLOOKUP(D16, 'Reference Tables'!$F$5:$G$19, 2,FALSE )</f>
        <v>#N/A</v>
      </c>
      <c r="L16" s="27" t="e">
        <f t="shared" si="1"/>
        <v>#N/A</v>
      </c>
      <c r="M16" s="16" t="e">
        <f t="shared" si="2"/>
        <v>#N/A</v>
      </c>
    </row>
    <row r="17" spans="2:13" ht="14.45" x14ac:dyDescent="0.55000000000000004">
      <c r="B17" s="9"/>
      <c r="C17" s="15"/>
      <c r="D17" s="1"/>
      <c r="E17" s="12"/>
      <c r="F17" s="13"/>
      <c r="G17" s="13"/>
      <c r="H17" s="13"/>
      <c r="I17" s="3" t="e">
        <f>(VLOOKUP(A17, 'Reference Tables'!$A$5:$D$80, 2,FALSE ))*F17+(VLOOKUP(A17, 'Reference Tables'!$A$5:$D$80, 3,FALSE ))*G17+(VLOOKUP(A17, 'Reference Tables'!$A$5:$D$80, 4,FALSE ))*H17</f>
        <v>#N/A</v>
      </c>
      <c r="J17" s="27" t="e">
        <f t="shared" ref="J17:J20" si="3">I17*E17</f>
        <v>#N/A</v>
      </c>
      <c r="K17" s="14" t="e">
        <f>VLOOKUP(D17, 'Reference Tables'!$F$5:$G$19, 2,FALSE )</f>
        <v>#N/A</v>
      </c>
      <c r="L17" s="27" t="e">
        <f t="shared" ref="L17:L20" si="4">K17*J17</f>
        <v>#N/A</v>
      </c>
      <c r="M17" s="16" t="e">
        <f t="shared" ref="M17:M20" si="5">C17/L17</f>
        <v>#N/A</v>
      </c>
    </row>
    <row r="18" spans="2:13" ht="14.45" x14ac:dyDescent="0.55000000000000004">
      <c r="B18" s="9"/>
      <c r="C18" s="15"/>
      <c r="D18" s="1"/>
      <c r="E18" s="12"/>
      <c r="F18" s="13"/>
      <c r="G18" s="13"/>
      <c r="H18" s="13"/>
      <c r="I18" s="3" t="e">
        <f>(VLOOKUP(A18, 'Reference Tables'!$A$5:$D$80, 2,FALSE ))*F18+(VLOOKUP(A18, 'Reference Tables'!$A$5:$D$80, 3,FALSE ))*G18+(VLOOKUP(A18, 'Reference Tables'!$A$5:$D$80, 4,FALSE ))*H18</f>
        <v>#N/A</v>
      </c>
      <c r="J18" s="27" t="e">
        <f t="shared" si="3"/>
        <v>#N/A</v>
      </c>
      <c r="K18" s="14" t="e">
        <f>VLOOKUP(D18, 'Reference Tables'!$F$5:$G$19, 2,FALSE )</f>
        <v>#N/A</v>
      </c>
      <c r="L18" s="27" t="e">
        <f t="shared" si="4"/>
        <v>#N/A</v>
      </c>
      <c r="M18" s="16" t="e">
        <f t="shared" si="5"/>
        <v>#N/A</v>
      </c>
    </row>
    <row r="19" spans="2:13" x14ac:dyDescent="0.25">
      <c r="B19" s="9"/>
      <c r="C19" s="15"/>
      <c r="D19" s="1"/>
      <c r="E19" s="12"/>
      <c r="F19" s="13"/>
      <c r="G19" s="13"/>
      <c r="H19" s="13"/>
      <c r="I19" s="3" t="e">
        <f>(VLOOKUP(A19, 'Reference Tables'!$A$5:$D$80, 2,FALSE ))*F19+(VLOOKUP(A19, 'Reference Tables'!$A$5:$D$80, 3,FALSE ))*G19+(VLOOKUP(A19, 'Reference Tables'!$A$5:$D$80, 4,FALSE ))*H19</f>
        <v>#N/A</v>
      </c>
      <c r="J19" s="27" t="e">
        <f t="shared" si="3"/>
        <v>#N/A</v>
      </c>
      <c r="K19" s="14" t="e">
        <f>VLOOKUP(D19, 'Reference Tables'!$F$5:$G$19, 2,FALSE )</f>
        <v>#N/A</v>
      </c>
      <c r="L19" s="27" t="e">
        <f t="shared" si="4"/>
        <v>#N/A</v>
      </c>
      <c r="M19" s="16" t="e">
        <f t="shared" si="5"/>
        <v>#N/A</v>
      </c>
    </row>
    <row r="20" spans="2:13" x14ac:dyDescent="0.25">
      <c r="B20" s="9"/>
      <c r="C20" s="15"/>
      <c r="D20" s="1"/>
      <c r="E20" s="12"/>
      <c r="F20" s="13"/>
      <c r="G20" s="13"/>
      <c r="H20" s="13"/>
      <c r="I20" s="3" t="e">
        <f>(VLOOKUP(A20, 'Reference Tables'!$A$5:$D$80, 2,FALSE ))*F20+(VLOOKUP(A20, 'Reference Tables'!$A$5:$D$80, 3,FALSE ))*G20+(VLOOKUP(A20, 'Reference Tables'!$A$5:$D$80, 4,FALSE ))*H20</f>
        <v>#N/A</v>
      </c>
      <c r="J20" s="27" t="e">
        <f t="shared" si="3"/>
        <v>#N/A</v>
      </c>
      <c r="K20" s="14" t="e">
        <f>VLOOKUP(D20, 'Reference Tables'!$F$5:$G$19, 2,FALSE )</f>
        <v>#N/A</v>
      </c>
      <c r="L20" s="27" t="e">
        <f t="shared" si="4"/>
        <v>#N/A</v>
      </c>
      <c r="M20" s="16" t="e">
        <f t="shared" si="5"/>
        <v>#N/A</v>
      </c>
    </row>
    <row r="21" spans="2:13" x14ac:dyDescent="0.25">
      <c r="B21" s="9"/>
      <c r="C21" s="15"/>
      <c r="D21" s="1"/>
      <c r="E21" s="12"/>
      <c r="F21" s="13"/>
      <c r="G21" s="13"/>
      <c r="H21" s="13"/>
      <c r="I21" s="3" t="e">
        <f>(VLOOKUP(A21, 'Reference Tables'!$A$5:$D$80, 2,FALSE ))*F21+(VLOOKUP(A21, 'Reference Tables'!$A$5:$D$80, 3,FALSE ))*G21+(VLOOKUP(A21, 'Reference Tables'!$A$5:$D$80, 4,FALSE ))*H21</f>
        <v>#N/A</v>
      </c>
      <c r="J21" s="27" t="e">
        <f t="shared" ref="J21:J33" si="6">I21*E21</f>
        <v>#N/A</v>
      </c>
      <c r="K21" s="14" t="e">
        <f>VLOOKUP(D21, 'Reference Tables'!$F$5:$G$19, 2,FALSE )</f>
        <v>#N/A</v>
      </c>
      <c r="L21" s="27" t="e">
        <f t="shared" ref="L21:L33" si="7">K21*J21</f>
        <v>#N/A</v>
      </c>
      <c r="M21" s="16" t="e">
        <f t="shared" ref="M21:M33" si="8">C21/L21</f>
        <v>#N/A</v>
      </c>
    </row>
    <row r="22" spans="2:13" x14ac:dyDescent="0.25">
      <c r="B22" s="9"/>
      <c r="C22" s="15"/>
      <c r="D22" s="1"/>
      <c r="E22" s="12"/>
      <c r="F22" s="13"/>
      <c r="G22" s="13"/>
      <c r="H22" s="13"/>
      <c r="I22" s="3" t="e">
        <f>(VLOOKUP(A22, 'Reference Tables'!$A$5:$D$80, 2,FALSE ))*F22+(VLOOKUP(A22, 'Reference Tables'!$A$5:$D$80, 3,FALSE ))*G22+(VLOOKUP(A22, 'Reference Tables'!$A$5:$D$80, 4,FALSE ))*H22</f>
        <v>#N/A</v>
      </c>
      <c r="J22" s="27" t="e">
        <f t="shared" si="6"/>
        <v>#N/A</v>
      </c>
      <c r="K22" s="14" t="e">
        <f>VLOOKUP(D22, 'Reference Tables'!$F$5:$G$19, 2,FALSE )</f>
        <v>#N/A</v>
      </c>
      <c r="L22" s="27" t="e">
        <f t="shared" si="7"/>
        <v>#N/A</v>
      </c>
      <c r="M22" s="16" t="e">
        <f t="shared" si="8"/>
        <v>#N/A</v>
      </c>
    </row>
    <row r="23" spans="2:13" x14ac:dyDescent="0.25">
      <c r="B23" s="9"/>
      <c r="C23" s="15"/>
      <c r="D23" s="1"/>
      <c r="E23" s="12"/>
      <c r="F23" s="13"/>
      <c r="G23" s="13"/>
      <c r="H23" s="13"/>
      <c r="I23" s="3" t="e">
        <f>(VLOOKUP(A23, 'Reference Tables'!$A$5:$D$80, 2,FALSE ))*F23+(VLOOKUP(A23, 'Reference Tables'!$A$5:$D$80, 3,FALSE ))*G23+(VLOOKUP(A23, 'Reference Tables'!$A$5:$D$80, 4,FALSE ))*H23</f>
        <v>#N/A</v>
      </c>
      <c r="J23" s="27" t="e">
        <f t="shared" si="6"/>
        <v>#N/A</v>
      </c>
      <c r="K23" s="14" t="e">
        <f>VLOOKUP(D23, 'Reference Tables'!$F$5:$G$19, 2,FALSE )</f>
        <v>#N/A</v>
      </c>
      <c r="L23" s="27" t="e">
        <f t="shared" si="7"/>
        <v>#N/A</v>
      </c>
      <c r="M23" s="16" t="e">
        <f t="shared" si="8"/>
        <v>#N/A</v>
      </c>
    </row>
    <row r="24" spans="2:13" x14ac:dyDescent="0.25">
      <c r="B24" s="9"/>
      <c r="C24" s="15"/>
      <c r="D24" s="1"/>
      <c r="E24" s="12"/>
      <c r="F24" s="13"/>
      <c r="G24" s="13"/>
      <c r="H24" s="13"/>
      <c r="I24" s="3" t="e">
        <f>(VLOOKUP(A24, 'Reference Tables'!$A$5:$D$80, 2,FALSE ))*F24+(VLOOKUP(A24, 'Reference Tables'!$A$5:$D$80, 3,FALSE ))*G24+(VLOOKUP(A24, 'Reference Tables'!$A$5:$D$80, 4,FALSE ))*H24</f>
        <v>#N/A</v>
      </c>
      <c r="J24" s="27" t="e">
        <f t="shared" si="6"/>
        <v>#N/A</v>
      </c>
      <c r="K24" s="14" t="e">
        <f>VLOOKUP(D24, 'Reference Tables'!$F$5:$G$19, 2,FALSE )</f>
        <v>#N/A</v>
      </c>
      <c r="L24" s="27" t="e">
        <f t="shared" si="7"/>
        <v>#N/A</v>
      </c>
      <c r="M24" s="16" t="e">
        <f t="shared" si="8"/>
        <v>#N/A</v>
      </c>
    </row>
    <row r="25" spans="2:13" x14ac:dyDescent="0.25">
      <c r="B25" s="9"/>
      <c r="C25" s="15"/>
      <c r="D25" s="1"/>
      <c r="E25" s="12"/>
      <c r="F25" s="13"/>
      <c r="G25" s="13"/>
      <c r="H25" s="13"/>
      <c r="I25" s="3" t="e">
        <f>(VLOOKUP(A25, 'Reference Tables'!$A$5:$D$80, 2,FALSE ))*F25+(VLOOKUP(A25, 'Reference Tables'!$A$5:$D$80, 3,FALSE ))*G25+(VLOOKUP(A25, 'Reference Tables'!$A$5:$D$80, 4,FALSE ))*H25</f>
        <v>#N/A</v>
      </c>
      <c r="J25" s="27" t="e">
        <f t="shared" si="6"/>
        <v>#N/A</v>
      </c>
      <c r="K25" s="14" t="e">
        <f>VLOOKUP(D25, 'Reference Tables'!$F$5:$G$19, 2,FALSE )</f>
        <v>#N/A</v>
      </c>
      <c r="L25" s="27" t="e">
        <f t="shared" si="7"/>
        <v>#N/A</v>
      </c>
      <c r="M25" s="16" t="e">
        <f t="shared" si="8"/>
        <v>#N/A</v>
      </c>
    </row>
    <row r="26" spans="2:13" x14ac:dyDescent="0.25">
      <c r="B26" s="9"/>
      <c r="C26" s="15"/>
      <c r="D26" s="1"/>
      <c r="E26" s="12"/>
      <c r="F26" s="13"/>
      <c r="G26" s="13"/>
      <c r="H26" s="13"/>
      <c r="I26" s="3" t="e">
        <f>(VLOOKUP(A26, 'Reference Tables'!$A$5:$D$80, 2,FALSE ))*F26+(VLOOKUP(A26, 'Reference Tables'!$A$5:$D$80, 3,FALSE ))*G26+(VLOOKUP(A26, 'Reference Tables'!$A$5:$D$80, 4,FALSE ))*H26</f>
        <v>#N/A</v>
      </c>
      <c r="J26" s="27" t="e">
        <f t="shared" si="6"/>
        <v>#N/A</v>
      </c>
      <c r="K26" s="14" t="e">
        <f>VLOOKUP(D26, 'Reference Tables'!$F$5:$G$19, 2,FALSE )</f>
        <v>#N/A</v>
      </c>
      <c r="L26" s="27" t="e">
        <f t="shared" si="7"/>
        <v>#N/A</v>
      </c>
      <c r="M26" s="16" t="e">
        <f t="shared" si="8"/>
        <v>#N/A</v>
      </c>
    </row>
    <row r="27" spans="2:13" x14ac:dyDescent="0.25">
      <c r="B27" s="9"/>
      <c r="C27" s="15"/>
      <c r="D27" s="1"/>
      <c r="E27" s="12"/>
      <c r="F27" s="13"/>
      <c r="G27" s="13"/>
      <c r="H27" s="13"/>
      <c r="I27" s="3" t="e">
        <f>(VLOOKUP(A27, 'Reference Tables'!$A$5:$D$80, 2,FALSE ))*F27+(VLOOKUP(A27, 'Reference Tables'!$A$5:$D$80, 3,FALSE ))*G27+(VLOOKUP(A27, 'Reference Tables'!$A$5:$D$80, 4,FALSE ))*H27</f>
        <v>#N/A</v>
      </c>
      <c r="J27" s="27" t="e">
        <f t="shared" si="6"/>
        <v>#N/A</v>
      </c>
      <c r="K27" s="14" t="e">
        <f>VLOOKUP(D27, 'Reference Tables'!$F$5:$G$19, 2,FALSE )</f>
        <v>#N/A</v>
      </c>
      <c r="L27" s="27" t="e">
        <f t="shared" si="7"/>
        <v>#N/A</v>
      </c>
      <c r="M27" s="16" t="e">
        <f t="shared" si="8"/>
        <v>#N/A</v>
      </c>
    </row>
    <row r="28" spans="2:13" x14ac:dyDescent="0.25">
      <c r="B28" s="9"/>
      <c r="C28" s="15"/>
      <c r="D28" s="1"/>
      <c r="E28" s="12"/>
      <c r="F28" s="13"/>
      <c r="G28" s="13"/>
      <c r="H28" s="13"/>
      <c r="I28" s="3" t="e">
        <f>(VLOOKUP(A28, 'Reference Tables'!$A$5:$D$80, 2,FALSE ))*F28+(VLOOKUP(A28, 'Reference Tables'!$A$5:$D$80, 3,FALSE ))*G28+(VLOOKUP(A28, 'Reference Tables'!$A$5:$D$80, 4,FALSE ))*H28</f>
        <v>#N/A</v>
      </c>
      <c r="J28" s="27" t="e">
        <f t="shared" si="6"/>
        <v>#N/A</v>
      </c>
      <c r="K28" s="14" t="e">
        <f>VLOOKUP(D28, 'Reference Tables'!$F$5:$G$19, 2,FALSE )</f>
        <v>#N/A</v>
      </c>
      <c r="L28" s="27" t="e">
        <f t="shared" si="7"/>
        <v>#N/A</v>
      </c>
      <c r="M28" s="16" t="e">
        <f t="shared" si="8"/>
        <v>#N/A</v>
      </c>
    </row>
    <row r="29" spans="2:13" x14ac:dyDescent="0.25">
      <c r="B29" s="9"/>
      <c r="C29" s="15"/>
      <c r="D29" s="1"/>
      <c r="E29" s="12"/>
      <c r="F29" s="13"/>
      <c r="G29" s="13"/>
      <c r="H29" s="13"/>
      <c r="I29" s="3" t="e">
        <f>(VLOOKUP(A29, 'Reference Tables'!$A$5:$D$80, 2,FALSE ))*F29+(VLOOKUP(A29, 'Reference Tables'!$A$5:$D$80, 3,FALSE ))*G29+(VLOOKUP(A29, 'Reference Tables'!$A$5:$D$80, 4,FALSE ))*H29</f>
        <v>#N/A</v>
      </c>
      <c r="J29" s="27" t="e">
        <f t="shared" si="6"/>
        <v>#N/A</v>
      </c>
      <c r="K29" s="14" t="e">
        <f>VLOOKUP(D29, 'Reference Tables'!$F$5:$G$19, 2,FALSE )</f>
        <v>#N/A</v>
      </c>
      <c r="L29" s="27" t="e">
        <f t="shared" si="7"/>
        <v>#N/A</v>
      </c>
      <c r="M29" s="16" t="e">
        <f t="shared" si="8"/>
        <v>#N/A</v>
      </c>
    </row>
    <row r="30" spans="2:13" x14ac:dyDescent="0.25">
      <c r="B30" s="9"/>
      <c r="C30" s="15"/>
      <c r="D30" s="1"/>
      <c r="E30" s="12"/>
      <c r="F30" s="13"/>
      <c r="G30" s="13"/>
      <c r="H30" s="13"/>
      <c r="I30" s="3" t="e">
        <f>(VLOOKUP(A30, 'Reference Tables'!$A$5:$D$80, 2,FALSE ))*F30+(VLOOKUP(A30, 'Reference Tables'!$A$5:$D$80, 3,FALSE ))*G30+(VLOOKUP(A30, 'Reference Tables'!$A$5:$D$80, 4,FALSE ))*H30</f>
        <v>#N/A</v>
      </c>
      <c r="J30" s="27" t="e">
        <f t="shared" si="6"/>
        <v>#N/A</v>
      </c>
      <c r="K30" s="14" t="e">
        <f>VLOOKUP(D30, 'Reference Tables'!$F$5:$G$19, 2,FALSE )</f>
        <v>#N/A</v>
      </c>
      <c r="L30" s="27" t="e">
        <f t="shared" si="7"/>
        <v>#N/A</v>
      </c>
      <c r="M30" s="16" t="e">
        <f t="shared" si="8"/>
        <v>#N/A</v>
      </c>
    </row>
    <row r="31" spans="2:13" x14ac:dyDescent="0.25">
      <c r="B31" s="9"/>
      <c r="C31" s="15"/>
      <c r="D31" s="1"/>
      <c r="E31" s="12"/>
      <c r="F31" s="13"/>
      <c r="G31" s="13"/>
      <c r="H31" s="13"/>
      <c r="I31" s="3" t="e">
        <f>(VLOOKUP(A31, 'Reference Tables'!$A$5:$D$80, 2,FALSE ))*F31+(VLOOKUP(A31, 'Reference Tables'!$A$5:$D$80, 3,FALSE ))*G31+(VLOOKUP(A31, 'Reference Tables'!$A$5:$D$80, 4,FALSE ))*H31</f>
        <v>#N/A</v>
      </c>
      <c r="J31" s="27" t="e">
        <f t="shared" si="6"/>
        <v>#N/A</v>
      </c>
      <c r="K31" s="14" t="e">
        <f>VLOOKUP(D31, 'Reference Tables'!$F$5:$G$19, 2,FALSE )</f>
        <v>#N/A</v>
      </c>
      <c r="L31" s="27" t="e">
        <f t="shared" si="7"/>
        <v>#N/A</v>
      </c>
      <c r="M31" s="16" t="e">
        <f t="shared" si="8"/>
        <v>#N/A</v>
      </c>
    </row>
    <row r="32" spans="2:13" x14ac:dyDescent="0.25">
      <c r="B32" s="9"/>
      <c r="C32" s="15"/>
      <c r="D32" s="1"/>
      <c r="E32" s="12"/>
      <c r="F32" s="13"/>
      <c r="G32" s="13"/>
      <c r="H32" s="13"/>
      <c r="I32" s="3" t="e">
        <f>(VLOOKUP(A32, 'Reference Tables'!$A$5:$D$80, 2,FALSE ))*F32+(VLOOKUP(A32, 'Reference Tables'!$A$5:$D$80, 3,FALSE ))*G32+(VLOOKUP(A32, 'Reference Tables'!$A$5:$D$80, 4,FALSE ))*H32</f>
        <v>#N/A</v>
      </c>
      <c r="J32" s="27" t="e">
        <f t="shared" si="6"/>
        <v>#N/A</v>
      </c>
      <c r="K32" s="14" t="e">
        <f>VLOOKUP(D32, 'Reference Tables'!$F$5:$G$19, 2,FALSE )</f>
        <v>#N/A</v>
      </c>
      <c r="L32" s="27" t="e">
        <f t="shared" si="7"/>
        <v>#N/A</v>
      </c>
      <c r="M32" s="16" t="e">
        <f t="shared" si="8"/>
        <v>#N/A</v>
      </c>
    </row>
    <row r="33" spans="2:13" x14ac:dyDescent="0.25">
      <c r="B33" s="9"/>
      <c r="C33" s="15"/>
      <c r="D33" s="1"/>
      <c r="E33" s="12"/>
      <c r="F33" s="13"/>
      <c r="G33" s="13"/>
      <c r="H33" s="13"/>
      <c r="I33" s="3" t="e">
        <f>(VLOOKUP(A33, 'Reference Tables'!$A$5:$D$80, 2,FALSE ))*F33+(VLOOKUP(A33, 'Reference Tables'!$A$5:$D$80, 3,FALSE ))*G33+(VLOOKUP(A33, 'Reference Tables'!$A$5:$D$80, 4,FALSE ))*H33</f>
        <v>#N/A</v>
      </c>
      <c r="J33" s="27" t="e">
        <f t="shared" si="6"/>
        <v>#N/A</v>
      </c>
      <c r="K33" s="14" t="e">
        <f>VLOOKUP(D33, 'Reference Tables'!$F$5:$G$19, 2,FALSE )</f>
        <v>#N/A</v>
      </c>
      <c r="L33" s="27" t="e">
        <f t="shared" si="7"/>
        <v>#N/A</v>
      </c>
      <c r="M33" s="16" t="e">
        <f t="shared" si="8"/>
        <v>#N/A</v>
      </c>
    </row>
    <row r="34" spans="2:13" x14ac:dyDescent="0.25">
      <c r="B34" s="9"/>
      <c r="C34" s="15"/>
      <c r="D34" s="1"/>
      <c r="E34" s="12"/>
      <c r="F34" s="13"/>
      <c r="G34" s="13"/>
      <c r="H34" s="13"/>
      <c r="I34" s="3" t="e">
        <f>(VLOOKUP(A34, 'Reference Tables'!$A$5:$D$80, 2,FALSE ))*F34+(VLOOKUP(A34, 'Reference Tables'!$A$5:$D$80, 3,FALSE ))*G34+(VLOOKUP(A34, 'Reference Tables'!$A$5:$D$80, 4,FALSE ))*H34</f>
        <v>#N/A</v>
      </c>
      <c r="J34" s="27" t="e">
        <f t="shared" ref="J34:J65" si="9">I34*E34</f>
        <v>#N/A</v>
      </c>
      <c r="K34" s="14" t="e">
        <f>VLOOKUP(D34, 'Reference Tables'!$F$5:$G$19, 2,FALSE )</f>
        <v>#N/A</v>
      </c>
      <c r="L34" s="27" t="e">
        <f t="shared" ref="L34:L65" si="10">K34*J34</f>
        <v>#N/A</v>
      </c>
      <c r="M34" s="16" t="e">
        <f t="shared" ref="M34:M65" si="11">C34/L34</f>
        <v>#N/A</v>
      </c>
    </row>
    <row r="35" spans="2:13" x14ac:dyDescent="0.25">
      <c r="B35" s="9"/>
      <c r="C35" s="15"/>
      <c r="D35" s="1"/>
      <c r="E35" s="12"/>
      <c r="F35" s="13"/>
      <c r="G35" s="13"/>
      <c r="H35" s="13"/>
      <c r="I35" s="3" t="e">
        <f>(VLOOKUP(A35, 'Reference Tables'!$A$5:$D$80, 2,FALSE ))*F35+(VLOOKUP(A35, 'Reference Tables'!$A$5:$D$80, 3,FALSE ))*G35+(VLOOKUP(A35, 'Reference Tables'!$A$5:$D$80, 4,FALSE ))*H35</f>
        <v>#N/A</v>
      </c>
      <c r="J35" s="27" t="e">
        <f t="shared" si="9"/>
        <v>#N/A</v>
      </c>
      <c r="K35" s="14" t="e">
        <f>VLOOKUP(D35, 'Reference Tables'!$F$5:$G$19, 2,FALSE )</f>
        <v>#N/A</v>
      </c>
      <c r="L35" s="27" t="e">
        <f t="shared" si="10"/>
        <v>#N/A</v>
      </c>
      <c r="M35" s="16" t="e">
        <f t="shared" si="11"/>
        <v>#N/A</v>
      </c>
    </row>
    <row r="36" spans="2:13" x14ac:dyDescent="0.25">
      <c r="B36" s="9"/>
      <c r="C36" s="15"/>
      <c r="D36" s="1"/>
      <c r="E36" s="12"/>
      <c r="F36" s="13"/>
      <c r="G36" s="13"/>
      <c r="H36" s="13"/>
      <c r="I36" s="3" t="e">
        <f>(VLOOKUP(A36, 'Reference Tables'!$A$5:$D$80, 2,FALSE ))*F36+(VLOOKUP(A36, 'Reference Tables'!$A$5:$D$80, 3,FALSE ))*G36+(VLOOKUP(A36, 'Reference Tables'!$A$5:$D$80, 4,FALSE ))*H36</f>
        <v>#N/A</v>
      </c>
      <c r="J36" s="27" t="e">
        <f t="shared" si="9"/>
        <v>#N/A</v>
      </c>
      <c r="K36" s="14" t="e">
        <f>VLOOKUP(D36, 'Reference Tables'!$F$5:$G$19, 2,FALSE )</f>
        <v>#N/A</v>
      </c>
      <c r="L36" s="27" t="e">
        <f t="shared" si="10"/>
        <v>#N/A</v>
      </c>
      <c r="M36" s="16" t="e">
        <f t="shared" si="11"/>
        <v>#N/A</v>
      </c>
    </row>
    <row r="37" spans="2:13" x14ac:dyDescent="0.25">
      <c r="B37" s="9"/>
      <c r="C37" s="15"/>
      <c r="D37" s="1"/>
      <c r="E37" s="12"/>
      <c r="F37" s="13"/>
      <c r="G37" s="13"/>
      <c r="H37" s="13"/>
      <c r="I37" s="3" t="e">
        <f>(VLOOKUP(A37, 'Reference Tables'!$A$5:$D$80, 2,FALSE ))*F37+(VLOOKUP(A37, 'Reference Tables'!$A$5:$D$80, 3,FALSE ))*G37+(VLOOKUP(A37, 'Reference Tables'!$A$5:$D$80, 4,FALSE ))*H37</f>
        <v>#N/A</v>
      </c>
      <c r="J37" s="27" t="e">
        <f t="shared" si="9"/>
        <v>#N/A</v>
      </c>
      <c r="K37" s="14" t="e">
        <f>VLOOKUP(D37, 'Reference Tables'!$F$5:$G$19, 2,FALSE )</f>
        <v>#N/A</v>
      </c>
      <c r="L37" s="27" t="e">
        <f t="shared" si="10"/>
        <v>#N/A</v>
      </c>
      <c r="M37" s="16" t="e">
        <f t="shared" si="11"/>
        <v>#N/A</v>
      </c>
    </row>
    <row r="38" spans="2:13" x14ac:dyDescent="0.25">
      <c r="B38" s="9"/>
      <c r="C38" s="15"/>
      <c r="D38" s="1"/>
      <c r="E38" s="12"/>
      <c r="F38" s="13"/>
      <c r="G38" s="13"/>
      <c r="H38" s="13"/>
      <c r="I38" s="3" t="e">
        <f>(VLOOKUP(A38, 'Reference Tables'!$A$5:$D$80, 2,FALSE ))*F38+(VLOOKUP(A38, 'Reference Tables'!$A$5:$D$80, 3,FALSE ))*G38+(VLOOKUP(A38, 'Reference Tables'!$A$5:$D$80, 4,FALSE ))*H38</f>
        <v>#N/A</v>
      </c>
      <c r="J38" s="27" t="e">
        <f t="shared" si="9"/>
        <v>#N/A</v>
      </c>
      <c r="K38" s="14" t="e">
        <f>VLOOKUP(D38, 'Reference Tables'!$F$5:$G$19, 2,FALSE )</f>
        <v>#N/A</v>
      </c>
      <c r="L38" s="27" t="e">
        <f t="shared" si="10"/>
        <v>#N/A</v>
      </c>
      <c r="M38" s="16" t="e">
        <f t="shared" si="11"/>
        <v>#N/A</v>
      </c>
    </row>
    <row r="39" spans="2:13" x14ac:dyDescent="0.25">
      <c r="B39" s="9"/>
      <c r="C39" s="15"/>
      <c r="D39" s="1"/>
      <c r="E39" s="12"/>
      <c r="F39" s="13"/>
      <c r="G39" s="13"/>
      <c r="H39" s="13"/>
      <c r="I39" s="3" t="e">
        <f>(VLOOKUP(A39, 'Reference Tables'!$A$5:$D$80, 2,FALSE ))*F39+(VLOOKUP(A39, 'Reference Tables'!$A$5:$D$80, 3,FALSE ))*G39+(VLOOKUP(A39, 'Reference Tables'!$A$5:$D$80, 4,FALSE ))*H39</f>
        <v>#N/A</v>
      </c>
      <c r="J39" s="27" t="e">
        <f t="shared" si="9"/>
        <v>#N/A</v>
      </c>
      <c r="K39" s="14" t="e">
        <f>VLOOKUP(D39, 'Reference Tables'!$F$5:$G$19, 2,FALSE )</f>
        <v>#N/A</v>
      </c>
      <c r="L39" s="27" t="e">
        <f t="shared" si="10"/>
        <v>#N/A</v>
      </c>
      <c r="M39" s="16" t="e">
        <f t="shared" si="11"/>
        <v>#N/A</v>
      </c>
    </row>
    <row r="40" spans="2:13" x14ac:dyDescent="0.25">
      <c r="B40" s="9"/>
      <c r="C40" s="15"/>
      <c r="D40" s="1"/>
      <c r="E40" s="12"/>
      <c r="F40" s="13"/>
      <c r="G40" s="13"/>
      <c r="H40" s="13"/>
      <c r="I40" s="3" t="e">
        <f>(VLOOKUP(A40, 'Reference Tables'!$A$5:$D$80, 2,FALSE ))*F40+(VLOOKUP(A40, 'Reference Tables'!$A$5:$D$80, 3,FALSE ))*G40+(VLOOKUP(A40, 'Reference Tables'!$A$5:$D$80, 4,FALSE ))*H40</f>
        <v>#N/A</v>
      </c>
      <c r="J40" s="27" t="e">
        <f t="shared" si="9"/>
        <v>#N/A</v>
      </c>
      <c r="K40" s="14" t="e">
        <f>VLOOKUP(D40, 'Reference Tables'!$F$5:$G$19, 2,FALSE )</f>
        <v>#N/A</v>
      </c>
      <c r="L40" s="27" t="e">
        <f t="shared" si="10"/>
        <v>#N/A</v>
      </c>
      <c r="M40" s="16" t="e">
        <f t="shared" si="11"/>
        <v>#N/A</v>
      </c>
    </row>
    <row r="41" spans="2:13" x14ac:dyDescent="0.25">
      <c r="B41" s="9"/>
      <c r="C41" s="15"/>
      <c r="D41" s="1"/>
      <c r="E41" s="12"/>
      <c r="F41" s="13"/>
      <c r="G41" s="13"/>
      <c r="H41" s="13"/>
      <c r="I41" s="3" t="e">
        <f>(VLOOKUP(A41, 'Reference Tables'!$A$5:$D$80, 2,FALSE ))*F41+(VLOOKUP(A41, 'Reference Tables'!$A$5:$D$80, 3,FALSE ))*G41+(VLOOKUP(A41, 'Reference Tables'!$A$5:$D$80, 4,FALSE ))*H41</f>
        <v>#N/A</v>
      </c>
      <c r="J41" s="27" t="e">
        <f t="shared" si="9"/>
        <v>#N/A</v>
      </c>
      <c r="K41" s="14" t="e">
        <f>VLOOKUP(D41, 'Reference Tables'!$F$5:$G$19, 2,FALSE )</f>
        <v>#N/A</v>
      </c>
      <c r="L41" s="27" t="e">
        <f t="shared" si="10"/>
        <v>#N/A</v>
      </c>
      <c r="M41" s="16" t="e">
        <f t="shared" si="11"/>
        <v>#N/A</v>
      </c>
    </row>
    <row r="42" spans="2:13" x14ac:dyDescent="0.25">
      <c r="B42" s="9"/>
      <c r="C42" s="15"/>
      <c r="D42" s="1"/>
      <c r="E42" s="12"/>
      <c r="F42" s="13"/>
      <c r="G42" s="13"/>
      <c r="H42" s="13"/>
      <c r="I42" s="3" t="e">
        <f>(VLOOKUP(A42, 'Reference Tables'!$A$5:$D$80, 2,FALSE ))*F42+(VLOOKUP(A42, 'Reference Tables'!$A$5:$D$80, 3,FALSE ))*G42+(VLOOKUP(A42, 'Reference Tables'!$A$5:$D$80, 4,FALSE ))*H42</f>
        <v>#N/A</v>
      </c>
      <c r="J42" s="27" t="e">
        <f t="shared" si="9"/>
        <v>#N/A</v>
      </c>
      <c r="K42" s="14" t="e">
        <f>VLOOKUP(D42, 'Reference Tables'!$F$5:$G$19, 2,FALSE )</f>
        <v>#N/A</v>
      </c>
      <c r="L42" s="27" t="e">
        <f t="shared" si="10"/>
        <v>#N/A</v>
      </c>
      <c r="M42" s="16" t="e">
        <f t="shared" si="11"/>
        <v>#N/A</v>
      </c>
    </row>
    <row r="43" spans="2:13" x14ac:dyDescent="0.25">
      <c r="B43" s="9"/>
      <c r="C43" s="15"/>
      <c r="D43" s="1"/>
      <c r="E43" s="12"/>
      <c r="F43" s="13"/>
      <c r="G43" s="13"/>
      <c r="H43" s="13"/>
      <c r="I43" s="3" t="e">
        <f>(VLOOKUP(A43, 'Reference Tables'!$A$5:$D$80, 2,FALSE ))*F43+(VLOOKUP(A43, 'Reference Tables'!$A$5:$D$80, 3,FALSE ))*G43+(VLOOKUP(A43, 'Reference Tables'!$A$5:$D$80, 4,FALSE ))*H43</f>
        <v>#N/A</v>
      </c>
      <c r="J43" s="27" t="e">
        <f t="shared" si="9"/>
        <v>#N/A</v>
      </c>
      <c r="K43" s="14" t="e">
        <f>VLOOKUP(D43, 'Reference Tables'!$F$5:$G$19, 2,FALSE )</f>
        <v>#N/A</v>
      </c>
      <c r="L43" s="27" t="e">
        <f t="shared" si="10"/>
        <v>#N/A</v>
      </c>
      <c r="M43" s="16" t="e">
        <f t="shared" si="11"/>
        <v>#N/A</v>
      </c>
    </row>
    <row r="44" spans="2:13" x14ac:dyDescent="0.25">
      <c r="B44" s="9"/>
      <c r="C44" s="15"/>
      <c r="D44" s="1"/>
      <c r="E44" s="12"/>
      <c r="F44" s="13"/>
      <c r="G44" s="13"/>
      <c r="H44" s="13"/>
      <c r="I44" s="3" t="e">
        <f>(VLOOKUP(A44, 'Reference Tables'!$A$5:$D$80, 2,FALSE ))*F44+(VLOOKUP(A44, 'Reference Tables'!$A$5:$D$80, 3,FALSE ))*G44+(VLOOKUP(A44, 'Reference Tables'!$A$5:$D$80, 4,FALSE ))*H44</f>
        <v>#N/A</v>
      </c>
      <c r="J44" s="27" t="e">
        <f t="shared" si="9"/>
        <v>#N/A</v>
      </c>
      <c r="K44" s="14" t="e">
        <f>VLOOKUP(D44, 'Reference Tables'!$F$5:$G$19, 2,FALSE )</f>
        <v>#N/A</v>
      </c>
      <c r="L44" s="27" t="e">
        <f t="shared" si="10"/>
        <v>#N/A</v>
      </c>
      <c r="M44" s="16" t="e">
        <f t="shared" si="11"/>
        <v>#N/A</v>
      </c>
    </row>
    <row r="45" spans="2:13" x14ac:dyDescent="0.25">
      <c r="B45" s="9"/>
      <c r="C45" s="15"/>
      <c r="D45" s="1"/>
      <c r="E45" s="12"/>
      <c r="F45" s="13"/>
      <c r="G45" s="13"/>
      <c r="H45" s="13"/>
      <c r="I45" s="3" t="e">
        <f>(VLOOKUP(A45, 'Reference Tables'!$A$5:$D$80, 2,FALSE ))*F45+(VLOOKUP(A45, 'Reference Tables'!$A$5:$D$80, 3,FALSE ))*G45+(VLOOKUP(A45, 'Reference Tables'!$A$5:$D$80, 4,FALSE ))*H45</f>
        <v>#N/A</v>
      </c>
      <c r="J45" s="27" t="e">
        <f t="shared" si="9"/>
        <v>#N/A</v>
      </c>
      <c r="K45" s="14" t="e">
        <f>VLOOKUP(D45, 'Reference Tables'!$F$5:$G$19, 2,FALSE )</f>
        <v>#N/A</v>
      </c>
      <c r="L45" s="27" t="e">
        <f t="shared" si="10"/>
        <v>#N/A</v>
      </c>
      <c r="M45" s="16" t="e">
        <f t="shared" si="11"/>
        <v>#N/A</v>
      </c>
    </row>
    <row r="46" spans="2:13" x14ac:dyDescent="0.25">
      <c r="B46" s="9"/>
      <c r="C46" s="15"/>
      <c r="D46" s="1"/>
      <c r="E46" s="12"/>
      <c r="F46" s="13"/>
      <c r="G46" s="13"/>
      <c r="H46" s="13"/>
      <c r="I46" s="3" t="e">
        <f>(VLOOKUP(A46, 'Reference Tables'!$A$5:$D$80, 2,FALSE ))*F46+(VLOOKUP(A46, 'Reference Tables'!$A$5:$D$80, 3,FALSE ))*G46+(VLOOKUP(A46, 'Reference Tables'!$A$5:$D$80, 4,FALSE ))*H46</f>
        <v>#N/A</v>
      </c>
      <c r="J46" s="27" t="e">
        <f t="shared" si="9"/>
        <v>#N/A</v>
      </c>
      <c r="K46" s="14" t="e">
        <f>VLOOKUP(D46, 'Reference Tables'!$F$5:$G$19, 2,FALSE )</f>
        <v>#N/A</v>
      </c>
      <c r="L46" s="27" t="e">
        <f t="shared" si="10"/>
        <v>#N/A</v>
      </c>
      <c r="M46" s="16" t="e">
        <f t="shared" si="11"/>
        <v>#N/A</v>
      </c>
    </row>
    <row r="47" spans="2:13" x14ac:dyDescent="0.25">
      <c r="B47" s="9"/>
      <c r="C47" s="15"/>
      <c r="D47" s="1"/>
      <c r="E47" s="12"/>
      <c r="F47" s="13"/>
      <c r="G47" s="13"/>
      <c r="H47" s="13"/>
      <c r="I47" s="3" t="e">
        <f>(VLOOKUP(A47, 'Reference Tables'!$A$5:$D$80, 2,FALSE ))*F47+(VLOOKUP(A47, 'Reference Tables'!$A$5:$D$80, 3,FALSE ))*G47+(VLOOKUP(A47, 'Reference Tables'!$A$5:$D$80, 4,FALSE ))*H47</f>
        <v>#N/A</v>
      </c>
      <c r="J47" s="27" t="e">
        <f t="shared" si="9"/>
        <v>#N/A</v>
      </c>
      <c r="K47" s="14" t="e">
        <f>VLOOKUP(D47, 'Reference Tables'!$F$5:$G$19, 2,FALSE )</f>
        <v>#N/A</v>
      </c>
      <c r="L47" s="27" t="e">
        <f t="shared" si="10"/>
        <v>#N/A</v>
      </c>
      <c r="M47" s="16" t="e">
        <f t="shared" si="11"/>
        <v>#N/A</v>
      </c>
    </row>
    <row r="48" spans="2:13" x14ac:dyDescent="0.25">
      <c r="B48" s="9"/>
      <c r="C48" s="15"/>
      <c r="D48" s="1"/>
      <c r="E48" s="12"/>
      <c r="F48" s="13"/>
      <c r="G48" s="13"/>
      <c r="H48" s="13"/>
      <c r="I48" s="3" t="e">
        <f>(VLOOKUP(A48, 'Reference Tables'!$A$5:$D$80, 2,FALSE ))*F48+(VLOOKUP(A48, 'Reference Tables'!$A$5:$D$80, 3,FALSE ))*G48+(VLOOKUP(A48, 'Reference Tables'!$A$5:$D$80, 4,FALSE ))*H48</f>
        <v>#N/A</v>
      </c>
      <c r="J48" s="27" t="e">
        <f t="shared" si="9"/>
        <v>#N/A</v>
      </c>
      <c r="K48" s="14" t="e">
        <f>VLOOKUP(D48, 'Reference Tables'!$F$5:$G$19, 2,FALSE )</f>
        <v>#N/A</v>
      </c>
      <c r="L48" s="27" t="e">
        <f t="shared" si="10"/>
        <v>#N/A</v>
      </c>
      <c r="M48" s="16" t="e">
        <f t="shared" si="11"/>
        <v>#N/A</v>
      </c>
    </row>
    <row r="49" spans="2:13" x14ac:dyDescent="0.25">
      <c r="B49" s="9"/>
      <c r="C49" s="15"/>
      <c r="D49" s="1"/>
      <c r="E49" s="12"/>
      <c r="F49" s="13"/>
      <c r="G49" s="13"/>
      <c r="H49" s="13"/>
      <c r="I49" s="3" t="e">
        <f>(VLOOKUP(A49, 'Reference Tables'!$A$5:$D$80, 2,FALSE ))*F49+(VLOOKUP(A49, 'Reference Tables'!$A$5:$D$80, 3,FALSE ))*G49+(VLOOKUP(A49, 'Reference Tables'!$A$5:$D$80, 4,FALSE ))*H49</f>
        <v>#N/A</v>
      </c>
      <c r="J49" s="27" t="e">
        <f t="shared" si="9"/>
        <v>#N/A</v>
      </c>
      <c r="K49" s="14" t="e">
        <f>VLOOKUP(D49, 'Reference Tables'!$F$5:$G$19, 2,FALSE )</f>
        <v>#N/A</v>
      </c>
      <c r="L49" s="27" t="e">
        <f t="shared" si="10"/>
        <v>#N/A</v>
      </c>
      <c r="M49" s="16" t="e">
        <f t="shared" si="11"/>
        <v>#N/A</v>
      </c>
    </row>
    <row r="50" spans="2:13" x14ac:dyDescent="0.25">
      <c r="B50" s="9"/>
      <c r="C50" s="15"/>
      <c r="D50" s="1"/>
      <c r="E50" s="12"/>
      <c r="F50" s="13"/>
      <c r="G50" s="13"/>
      <c r="H50" s="13"/>
      <c r="I50" s="3" t="e">
        <f>(VLOOKUP(A50, 'Reference Tables'!$A$5:$D$80, 2,FALSE ))*F50+(VLOOKUP(A50, 'Reference Tables'!$A$5:$D$80, 3,FALSE ))*G50+(VLOOKUP(A50, 'Reference Tables'!$A$5:$D$80, 4,FALSE ))*H50</f>
        <v>#N/A</v>
      </c>
      <c r="J50" s="27" t="e">
        <f t="shared" si="9"/>
        <v>#N/A</v>
      </c>
      <c r="K50" s="14" t="e">
        <f>VLOOKUP(D50, 'Reference Tables'!$F$5:$G$19, 2,FALSE )</f>
        <v>#N/A</v>
      </c>
      <c r="L50" s="27" t="e">
        <f t="shared" si="10"/>
        <v>#N/A</v>
      </c>
      <c r="M50" s="16" t="e">
        <f t="shared" si="11"/>
        <v>#N/A</v>
      </c>
    </row>
    <row r="51" spans="2:13" x14ac:dyDescent="0.25">
      <c r="B51" s="9"/>
      <c r="C51" s="15"/>
      <c r="D51" s="1"/>
      <c r="E51" s="12"/>
      <c r="F51" s="13"/>
      <c r="G51" s="13"/>
      <c r="H51" s="13"/>
      <c r="I51" s="3" t="e">
        <f>(VLOOKUP(A51, 'Reference Tables'!$A$5:$D$80, 2,FALSE ))*F51+(VLOOKUP(A51, 'Reference Tables'!$A$5:$D$80, 3,FALSE ))*G51+(VLOOKUP(A51, 'Reference Tables'!$A$5:$D$80, 4,FALSE ))*H51</f>
        <v>#N/A</v>
      </c>
      <c r="J51" s="27" t="e">
        <f t="shared" si="9"/>
        <v>#N/A</v>
      </c>
      <c r="K51" s="14" t="e">
        <f>VLOOKUP(D51, 'Reference Tables'!$F$5:$G$19, 2,FALSE )</f>
        <v>#N/A</v>
      </c>
      <c r="L51" s="27" t="e">
        <f t="shared" si="10"/>
        <v>#N/A</v>
      </c>
      <c r="M51" s="16" t="e">
        <f t="shared" si="11"/>
        <v>#N/A</v>
      </c>
    </row>
    <row r="52" spans="2:13" x14ac:dyDescent="0.25">
      <c r="B52" s="9"/>
      <c r="C52" s="15"/>
      <c r="D52" s="1"/>
      <c r="E52" s="12"/>
      <c r="F52" s="13"/>
      <c r="G52" s="13"/>
      <c r="H52" s="13"/>
      <c r="I52" s="3" t="e">
        <f>(VLOOKUP(A52, 'Reference Tables'!$A$5:$D$80, 2,FALSE ))*F52+(VLOOKUP(A52, 'Reference Tables'!$A$5:$D$80, 3,FALSE ))*G52+(VLOOKUP(A52, 'Reference Tables'!$A$5:$D$80, 4,FALSE ))*H52</f>
        <v>#N/A</v>
      </c>
      <c r="J52" s="27" t="e">
        <f t="shared" si="9"/>
        <v>#N/A</v>
      </c>
      <c r="K52" s="14" t="e">
        <f>VLOOKUP(D52, 'Reference Tables'!$F$5:$G$19, 2,FALSE )</f>
        <v>#N/A</v>
      </c>
      <c r="L52" s="27" t="e">
        <f t="shared" si="10"/>
        <v>#N/A</v>
      </c>
      <c r="M52" s="16" t="e">
        <f t="shared" si="11"/>
        <v>#N/A</v>
      </c>
    </row>
    <row r="53" spans="2:13" x14ac:dyDescent="0.25">
      <c r="B53" s="9"/>
      <c r="C53" s="15"/>
      <c r="D53" s="1"/>
      <c r="E53" s="12"/>
      <c r="F53" s="13"/>
      <c r="G53" s="13"/>
      <c r="H53" s="13"/>
      <c r="I53" s="3" t="e">
        <f>(VLOOKUP(A53, 'Reference Tables'!$A$5:$D$80, 2,FALSE ))*F53+(VLOOKUP(A53, 'Reference Tables'!$A$5:$D$80, 3,FALSE ))*G53+(VLOOKUP(A53, 'Reference Tables'!$A$5:$D$80, 4,FALSE ))*H53</f>
        <v>#N/A</v>
      </c>
      <c r="J53" s="27" t="e">
        <f t="shared" si="9"/>
        <v>#N/A</v>
      </c>
      <c r="K53" s="14" t="e">
        <f>VLOOKUP(D53, 'Reference Tables'!$F$5:$G$19, 2,FALSE )</f>
        <v>#N/A</v>
      </c>
      <c r="L53" s="27" t="e">
        <f t="shared" si="10"/>
        <v>#N/A</v>
      </c>
      <c r="M53" s="16" t="e">
        <f t="shared" si="11"/>
        <v>#N/A</v>
      </c>
    </row>
    <row r="54" spans="2:13" x14ac:dyDescent="0.25">
      <c r="B54" s="9"/>
      <c r="C54" s="15"/>
      <c r="D54" s="1"/>
      <c r="E54" s="12"/>
      <c r="F54" s="13"/>
      <c r="G54" s="13"/>
      <c r="H54" s="13"/>
      <c r="I54" s="3" t="e">
        <f>(VLOOKUP(A54, 'Reference Tables'!$A$5:$D$80, 2,FALSE ))*F54+(VLOOKUP(A54, 'Reference Tables'!$A$5:$D$80, 3,FALSE ))*G54+(VLOOKUP(A54, 'Reference Tables'!$A$5:$D$80, 4,FALSE ))*H54</f>
        <v>#N/A</v>
      </c>
      <c r="J54" s="27" t="e">
        <f t="shared" si="9"/>
        <v>#N/A</v>
      </c>
      <c r="K54" s="14" t="e">
        <f>VLOOKUP(D54, 'Reference Tables'!$F$5:$G$19, 2,FALSE )</f>
        <v>#N/A</v>
      </c>
      <c r="L54" s="27" t="e">
        <f t="shared" si="10"/>
        <v>#N/A</v>
      </c>
      <c r="M54" s="16" t="e">
        <f t="shared" si="11"/>
        <v>#N/A</v>
      </c>
    </row>
    <row r="55" spans="2:13" x14ac:dyDescent="0.25">
      <c r="B55" s="9"/>
      <c r="C55" s="15"/>
      <c r="D55" s="1"/>
      <c r="E55" s="12"/>
      <c r="F55" s="13"/>
      <c r="G55" s="13"/>
      <c r="H55" s="13"/>
      <c r="I55" s="3" t="e">
        <f>(VLOOKUP(A55, 'Reference Tables'!$A$5:$D$80, 2,FALSE ))*F55+(VLOOKUP(A55, 'Reference Tables'!$A$5:$D$80, 3,FALSE ))*G55+(VLOOKUP(A55, 'Reference Tables'!$A$5:$D$80, 4,FALSE ))*H55</f>
        <v>#N/A</v>
      </c>
      <c r="J55" s="27" t="e">
        <f t="shared" si="9"/>
        <v>#N/A</v>
      </c>
      <c r="K55" s="14" t="e">
        <f>VLOOKUP(D55, 'Reference Tables'!$F$5:$G$19, 2,FALSE )</f>
        <v>#N/A</v>
      </c>
      <c r="L55" s="27" t="e">
        <f t="shared" si="10"/>
        <v>#N/A</v>
      </c>
      <c r="M55" s="16" t="e">
        <f t="shared" si="11"/>
        <v>#N/A</v>
      </c>
    </row>
    <row r="56" spans="2:13" x14ac:dyDescent="0.25">
      <c r="B56" s="9"/>
      <c r="C56" s="15"/>
      <c r="D56" s="1"/>
      <c r="E56" s="12"/>
      <c r="F56" s="13"/>
      <c r="G56" s="13"/>
      <c r="H56" s="13"/>
      <c r="I56" s="3" t="e">
        <f>(VLOOKUP(A56, 'Reference Tables'!$A$5:$D$80, 2,FALSE ))*F56+(VLOOKUP(A56, 'Reference Tables'!$A$5:$D$80, 3,FALSE ))*G56+(VLOOKUP(A56, 'Reference Tables'!$A$5:$D$80, 4,FALSE ))*H56</f>
        <v>#N/A</v>
      </c>
      <c r="J56" s="27" t="e">
        <f t="shared" si="9"/>
        <v>#N/A</v>
      </c>
      <c r="K56" s="14" t="e">
        <f>VLOOKUP(D56, 'Reference Tables'!$F$5:$G$19, 2,FALSE )</f>
        <v>#N/A</v>
      </c>
      <c r="L56" s="27" t="e">
        <f t="shared" si="10"/>
        <v>#N/A</v>
      </c>
      <c r="M56" s="16" t="e">
        <f t="shared" si="11"/>
        <v>#N/A</v>
      </c>
    </row>
    <row r="57" spans="2:13" x14ac:dyDescent="0.25">
      <c r="B57" s="9"/>
      <c r="C57" s="15"/>
      <c r="D57" s="1"/>
      <c r="E57" s="12"/>
      <c r="F57" s="13"/>
      <c r="G57" s="13"/>
      <c r="H57" s="13"/>
      <c r="I57" s="3" t="e">
        <f>(VLOOKUP(A57, 'Reference Tables'!$A$5:$D$80, 2,FALSE ))*F57+(VLOOKUP(A57, 'Reference Tables'!$A$5:$D$80, 3,FALSE ))*G57+(VLOOKUP(A57, 'Reference Tables'!$A$5:$D$80, 4,FALSE ))*H57</f>
        <v>#N/A</v>
      </c>
      <c r="J57" s="27" t="e">
        <f t="shared" si="9"/>
        <v>#N/A</v>
      </c>
      <c r="K57" s="14" t="e">
        <f>VLOOKUP(D57, 'Reference Tables'!$F$5:$G$19, 2,FALSE )</f>
        <v>#N/A</v>
      </c>
      <c r="L57" s="27" t="e">
        <f t="shared" si="10"/>
        <v>#N/A</v>
      </c>
      <c r="M57" s="16" t="e">
        <f t="shared" si="11"/>
        <v>#N/A</v>
      </c>
    </row>
    <row r="58" spans="2:13" x14ac:dyDescent="0.25">
      <c r="B58" s="9"/>
      <c r="C58" s="15"/>
      <c r="D58" s="1"/>
      <c r="E58" s="12"/>
      <c r="F58" s="13"/>
      <c r="G58" s="13"/>
      <c r="H58" s="13"/>
      <c r="I58" s="3" t="e">
        <f>(VLOOKUP(A58, 'Reference Tables'!$A$5:$D$80, 2,FALSE ))*F58+(VLOOKUP(A58, 'Reference Tables'!$A$5:$D$80, 3,FALSE ))*G58+(VLOOKUP(A58, 'Reference Tables'!$A$5:$D$80, 4,FALSE ))*H58</f>
        <v>#N/A</v>
      </c>
      <c r="J58" s="27" t="e">
        <f t="shared" si="9"/>
        <v>#N/A</v>
      </c>
      <c r="K58" s="14" t="e">
        <f>VLOOKUP(D58, 'Reference Tables'!$F$5:$G$19, 2,FALSE )</f>
        <v>#N/A</v>
      </c>
      <c r="L58" s="27" t="e">
        <f t="shared" si="10"/>
        <v>#N/A</v>
      </c>
      <c r="M58" s="16" t="e">
        <f t="shared" si="11"/>
        <v>#N/A</v>
      </c>
    </row>
    <row r="59" spans="2:13" x14ac:dyDescent="0.25">
      <c r="B59" s="9"/>
      <c r="C59" s="15"/>
      <c r="D59" s="1"/>
      <c r="E59" s="12"/>
      <c r="F59" s="13"/>
      <c r="G59" s="13"/>
      <c r="H59" s="13"/>
      <c r="I59" s="3" t="e">
        <f>(VLOOKUP(A59, 'Reference Tables'!$A$5:$D$80, 2,FALSE ))*F59+(VLOOKUP(A59, 'Reference Tables'!$A$5:$D$80, 3,FALSE ))*G59+(VLOOKUP(A59, 'Reference Tables'!$A$5:$D$80, 4,FALSE ))*H59</f>
        <v>#N/A</v>
      </c>
      <c r="J59" s="27" t="e">
        <f t="shared" si="9"/>
        <v>#N/A</v>
      </c>
      <c r="K59" s="14" t="e">
        <f>VLOOKUP(D59, 'Reference Tables'!$F$5:$G$19, 2,FALSE )</f>
        <v>#N/A</v>
      </c>
      <c r="L59" s="27" t="e">
        <f t="shared" si="10"/>
        <v>#N/A</v>
      </c>
      <c r="M59" s="16" t="e">
        <f t="shared" si="11"/>
        <v>#N/A</v>
      </c>
    </row>
    <row r="60" spans="2:13" x14ac:dyDescent="0.25">
      <c r="B60" s="9"/>
      <c r="C60" s="15"/>
      <c r="D60" s="1"/>
      <c r="E60" s="12"/>
      <c r="F60" s="13"/>
      <c r="G60" s="13"/>
      <c r="H60" s="13"/>
      <c r="I60" s="3" t="e">
        <f>(VLOOKUP(A60, 'Reference Tables'!$A$5:$D$80, 2,FALSE ))*F60+(VLOOKUP(A60, 'Reference Tables'!$A$5:$D$80, 3,FALSE ))*G60+(VLOOKUP(A60, 'Reference Tables'!$A$5:$D$80, 4,FALSE ))*H60</f>
        <v>#N/A</v>
      </c>
      <c r="J60" s="27" t="e">
        <f t="shared" si="9"/>
        <v>#N/A</v>
      </c>
      <c r="K60" s="14" t="e">
        <f>VLOOKUP(D60, 'Reference Tables'!$F$5:$G$19, 2,FALSE )</f>
        <v>#N/A</v>
      </c>
      <c r="L60" s="27" t="e">
        <f t="shared" si="10"/>
        <v>#N/A</v>
      </c>
      <c r="M60" s="16" t="e">
        <f t="shared" si="11"/>
        <v>#N/A</v>
      </c>
    </row>
    <row r="61" spans="2:13" x14ac:dyDescent="0.25">
      <c r="B61" s="9"/>
      <c r="C61" s="15"/>
      <c r="D61" s="1"/>
      <c r="E61" s="12"/>
      <c r="F61" s="13"/>
      <c r="G61" s="13"/>
      <c r="H61" s="13"/>
      <c r="I61" s="3" t="e">
        <f>(VLOOKUP(A61, 'Reference Tables'!$A$5:$D$80, 2,FALSE ))*F61+(VLOOKUP(A61, 'Reference Tables'!$A$5:$D$80, 3,FALSE ))*G61+(VLOOKUP(A61, 'Reference Tables'!$A$5:$D$80, 4,FALSE ))*H61</f>
        <v>#N/A</v>
      </c>
      <c r="J61" s="27" t="e">
        <f t="shared" si="9"/>
        <v>#N/A</v>
      </c>
      <c r="K61" s="14" t="e">
        <f>VLOOKUP(D61, 'Reference Tables'!$F$5:$G$19, 2,FALSE )</f>
        <v>#N/A</v>
      </c>
      <c r="L61" s="27" t="e">
        <f t="shared" si="10"/>
        <v>#N/A</v>
      </c>
      <c r="M61" s="16" t="e">
        <f t="shared" si="11"/>
        <v>#N/A</v>
      </c>
    </row>
    <row r="62" spans="2:13" x14ac:dyDescent="0.25">
      <c r="B62" s="9"/>
      <c r="C62" s="15"/>
      <c r="D62" s="1"/>
      <c r="E62" s="12"/>
      <c r="F62" s="13"/>
      <c r="G62" s="13"/>
      <c r="H62" s="13"/>
      <c r="I62" s="3" t="e">
        <f>(VLOOKUP(A62, 'Reference Tables'!$A$5:$D$80, 2,FALSE ))*F62+(VLOOKUP(A62, 'Reference Tables'!$A$5:$D$80, 3,FALSE ))*G62+(VLOOKUP(A62, 'Reference Tables'!$A$5:$D$80, 4,FALSE ))*H62</f>
        <v>#N/A</v>
      </c>
      <c r="J62" s="27" t="e">
        <f t="shared" si="9"/>
        <v>#N/A</v>
      </c>
      <c r="K62" s="14" t="e">
        <f>VLOOKUP(D62, 'Reference Tables'!$F$5:$G$19, 2,FALSE )</f>
        <v>#N/A</v>
      </c>
      <c r="L62" s="27" t="e">
        <f t="shared" si="10"/>
        <v>#N/A</v>
      </c>
      <c r="M62" s="16" t="e">
        <f t="shared" si="11"/>
        <v>#N/A</v>
      </c>
    </row>
    <row r="63" spans="2:13" x14ac:dyDescent="0.25">
      <c r="B63" s="9"/>
      <c r="C63" s="15"/>
      <c r="D63" s="1"/>
      <c r="E63" s="12"/>
      <c r="F63" s="13"/>
      <c r="G63" s="13"/>
      <c r="H63" s="13"/>
      <c r="I63" s="3" t="e">
        <f>(VLOOKUP(A63, 'Reference Tables'!$A$5:$D$80, 2,FALSE ))*F63+(VLOOKUP(A63, 'Reference Tables'!$A$5:$D$80, 3,FALSE ))*G63+(VLOOKUP(A63, 'Reference Tables'!$A$5:$D$80, 4,FALSE ))*H63</f>
        <v>#N/A</v>
      </c>
      <c r="J63" s="27" t="e">
        <f t="shared" si="9"/>
        <v>#N/A</v>
      </c>
      <c r="K63" s="14" t="e">
        <f>VLOOKUP(D63, 'Reference Tables'!$F$5:$G$19, 2,FALSE )</f>
        <v>#N/A</v>
      </c>
      <c r="L63" s="27" t="e">
        <f t="shared" si="10"/>
        <v>#N/A</v>
      </c>
      <c r="M63" s="16" t="e">
        <f t="shared" si="11"/>
        <v>#N/A</v>
      </c>
    </row>
    <row r="64" spans="2:13" x14ac:dyDescent="0.25">
      <c r="B64" s="9"/>
      <c r="C64" s="15"/>
      <c r="D64" s="1"/>
      <c r="E64" s="12"/>
      <c r="F64" s="13"/>
      <c r="G64" s="13"/>
      <c r="H64" s="13"/>
      <c r="I64" s="3" t="e">
        <f>(VLOOKUP(A64, 'Reference Tables'!$A$5:$D$80, 2,FALSE ))*F64+(VLOOKUP(A64, 'Reference Tables'!$A$5:$D$80, 3,FALSE ))*G64+(VLOOKUP(A64, 'Reference Tables'!$A$5:$D$80, 4,FALSE ))*H64</f>
        <v>#N/A</v>
      </c>
      <c r="J64" s="27" t="e">
        <f t="shared" si="9"/>
        <v>#N/A</v>
      </c>
      <c r="K64" s="14" t="e">
        <f>VLOOKUP(D64, 'Reference Tables'!$F$5:$G$19, 2,FALSE )</f>
        <v>#N/A</v>
      </c>
      <c r="L64" s="27" t="e">
        <f t="shared" si="10"/>
        <v>#N/A</v>
      </c>
      <c r="M64" s="16" t="e">
        <f t="shared" si="11"/>
        <v>#N/A</v>
      </c>
    </row>
    <row r="65" spans="2:13" x14ac:dyDescent="0.25">
      <c r="B65" s="9"/>
      <c r="C65" s="15"/>
      <c r="D65" s="1"/>
      <c r="E65" s="12"/>
      <c r="F65" s="13"/>
      <c r="G65" s="13"/>
      <c r="H65" s="13"/>
      <c r="I65" s="3" t="e">
        <f>(VLOOKUP(A65, 'Reference Tables'!$A$5:$D$80, 2,FALSE ))*F65+(VLOOKUP(A65, 'Reference Tables'!$A$5:$D$80, 3,FALSE ))*G65+(VLOOKUP(A65, 'Reference Tables'!$A$5:$D$80, 4,FALSE ))*H65</f>
        <v>#N/A</v>
      </c>
      <c r="J65" s="27" t="e">
        <f t="shared" si="9"/>
        <v>#N/A</v>
      </c>
      <c r="K65" s="14" t="e">
        <f>VLOOKUP(D65, 'Reference Tables'!$F$5:$G$19, 2,FALSE )</f>
        <v>#N/A</v>
      </c>
      <c r="L65" s="27" t="e">
        <f t="shared" si="10"/>
        <v>#N/A</v>
      </c>
      <c r="M65" s="16" t="e">
        <f t="shared" si="11"/>
        <v>#N/A</v>
      </c>
    </row>
    <row r="66" spans="2:13" x14ac:dyDescent="0.25">
      <c r="B66" s="9"/>
      <c r="C66" s="15"/>
      <c r="D66" s="1"/>
      <c r="E66" s="12"/>
      <c r="F66" s="13"/>
      <c r="G66" s="13"/>
      <c r="H66" s="13"/>
      <c r="I66" s="3" t="e">
        <f>(VLOOKUP(A66, 'Reference Tables'!$A$5:$D$80, 2,FALSE ))*F66+(VLOOKUP(A66, 'Reference Tables'!$A$5:$D$80, 3,FALSE ))*G66+(VLOOKUP(A66, 'Reference Tables'!$A$5:$D$80, 4,FALSE ))*H66</f>
        <v>#N/A</v>
      </c>
      <c r="J66" s="27" t="e">
        <f t="shared" ref="J66:J97" si="12">I66*E66</f>
        <v>#N/A</v>
      </c>
      <c r="K66" s="14" t="e">
        <f>VLOOKUP(D66, 'Reference Tables'!$F$5:$G$19, 2,FALSE )</f>
        <v>#N/A</v>
      </c>
      <c r="L66" s="27" t="e">
        <f t="shared" ref="L66:L97" si="13">K66*J66</f>
        <v>#N/A</v>
      </c>
      <c r="M66" s="16" t="e">
        <f t="shared" ref="M66:M97" si="14">C66/L66</f>
        <v>#N/A</v>
      </c>
    </row>
    <row r="67" spans="2:13" x14ac:dyDescent="0.25">
      <c r="B67" s="9"/>
      <c r="C67" s="15"/>
      <c r="D67" s="1"/>
      <c r="E67" s="12"/>
      <c r="F67" s="13"/>
      <c r="G67" s="13"/>
      <c r="H67" s="13"/>
      <c r="I67" s="3" t="e">
        <f>(VLOOKUP(A67, 'Reference Tables'!$A$5:$D$80, 2,FALSE ))*F67+(VLOOKUP(A67, 'Reference Tables'!$A$5:$D$80, 3,FALSE ))*G67+(VLOOKUP(A67, 'Reference Tables'!$A$5:$D$80, 4,FALSE ))*H67</f>
        <v>#N/A</v>
      </c>
      <c r="J67" s="27" t="e">
        <f t="shared" si="12"/>
        <v>#N/A</v>
      </c>
      <c r="K67" s="14" t="e">
        <f>VLOOKUP(D67, 'Reference Tables'!$F$5:$G$19, 2,FALSE )</f>
        <v>#N/A</v>
      </c>
      <c r="L67" s="27" t="e">
        <f t="shared" si="13"/>
        <v>#N/A</v>
      </c>
      <c r="M67" s="16" t="e">
        <f t="shared" si="14"/>
        <v>#N/A</v>
      </c>
    </row>
    <row r="68" spans="2:13" x14ac:dyDescent="0.25">
      <c r="B68" s="9"/>
      <c r="C68" s="15"/>
      <c r="D68" s="1"/>
      <c r="E68" s="12"/>
      <c r="F68" s="13"/>
      <c r="G68" s="13"/>
      <c r="H68" s="13"/>
      <c r="I68" s="3" t="e">
        <f>(VLOOKUP(A68, 'Reference Tables'!$A$5:$D$80, 2,FALSE ))*F68+(VLOOKUP(A68, 'Reference Tables'!$A$5:$D$80, 3,FALSE ))*G68+(VLOOKUP(A68, 'Reference Tables'!$A$5:$D$80, 4,FALSE ))*H68</f>
        <v>#N/A</v>
      </c>
      <c r="J68" s="27" t="e">
        <f t="shared" si="12"/>
        <v>#N/A</v>
      </c>
      <c r="K68" s="14" t="e">
        <f>VLOOKUP(D68, 'Reference Tables'!$F$5:$G$19, 2,FALSE )</f>
        <v>#N/A</v>
      </c>
      <c r="L68" s="27" t="e">
        <f t="shared" si="13"/>
        <v>#N/A</v>
      </c>
      <c r="M68" s="16" t="e">
        <f t="shared" si="14"/>
        <v>#N/A</v>
      </c>
    </row>
    <row r="69" spans="2:13" x14ac:dyDescent="0.25">
      <c r="B69" s="9"/>
      <c r="C69" s="15"/>
      <c r="D69" s="1"/>
      <c r="E69" s="12"/>
      <c r="F69" s="13"/>
      <c r="G69" s="13"/>
      <c r="H69" s="13"/>
      <c r="I69" s="3" t="e">
        <f>(VLOOKUP(A69, 'Reference Tables'!$A$5:$D$80, 2,FALSE ))*F69+(VLOOKUP(A69, 'Reference Tables'!$A$5:$D$80, 3,FALSE ))*G69+(VLOOKUP(A69, 'Reference Tables'!$A$5:$D$80, 4,FALSE ))*H69</f>
        <v>#N/A</v>
      </c>
      <c r="J69" s="27" t="e">
        <f t="shared" si="12"/>
        <v>#N/A</v>
      </c>
      <c r="K69" s="14" t="e">
        <f>VLOOKUP(D69, 'Reference Tables'!$F$5:$G$19, 2,FALSE )</f>
        <v>#N/A</v>
      </c>
      <c r="L69" s="27" t="e">
        <f t="shared" si="13"/>
        <v>#N/A</v>
      </c>
      <c r="M69" s="16" t="e">
        <f t="shared" si="14"/>
        <v>#N/A</v>
      </c>
    </row>
    <row r="70" spans="2:13" x14ac:dyDescent="0.25">
      <c r="B70" s="9"/>
      <c r="C70" s="15"/>
      <c r="D70" s="1"/>
      <c r="E70" s="12"/>
      <c r="F70" s="13"/>
      <c r="G70" s="13"/>
      <c r="H70" s="13"/>
      <c r="I70" s="3" t="e">
        <f>(VLOOKUP(A70, 'Reference Tables'!$A$5:$D$80, 2,FALSE ))*F70+(VLOOKUP(A70, 'Reference Tables'!$A$5:$D$80, 3,FALSE ))*G70+(VLOOKUP(A70, 'Reference Tables'!$A$5:$D$80, 4,FALSE ))*H70</f>
        <v>#N/A</v>
      </c>
      <c r="J70" s="27" t="e">
        <f t="shared" si="12"/>
        <v>#N/A</v>
      </c>
      <c r="K70" s="14" t="e">
        <f>VLOOKUP(D70, 'Reference Tables'!$F$5:$G$19, 2,FALSE )</f>
        <v>#N/A</v>
      </c>
      <c r="L70" s="27" t="e">
        <f t="shared" si="13"/>
        <v>#N/A</v>
      </c>
      <c r="M70" s="16" t="e">
        <f t="shared" si="14"/>
        <v>#N/A</v>
      </c>
    </row>
    <row r="71" spans="2:13" x14ac:dyDescent="0.25">
      <c r="B71" s="9"/>
      <c r="C71" s="15"/>
      <c r="D71" s="1"/>
      <c r="E71" s="12"/>
      <c r="F71" s="13"/>
      <c r="G71" s="13"/>
      <c r="H71" s="13"/>
      <c r="I71" s="3" t="e">
        <f>(VLOOKUP(A71, 'Reference Tables'!$A$5:$D$80, 2,FALSE ))*F71+(VLOOKUP(A71, 'Reference Tables'!$A$5:$D$80, 3,FALSE ))*G71+(VLOOKUP(A71, 'Reference Tables'!$A$5:$D$80, 4,FALSE ))*H71</f>
        <v>#N/A</v>
      </c>
      <c r="J71" s="27" t="e">
        <f t="shared" si="12"/>
        <v>#N/A</v>
      </c>
      <c r="K71" s="14" t="e">
        <f>VLOOKUP(D71, 'Reference Tables'!$F$5:$G$19, 2,FALSE )</f>
        <v>#N/A</v>
      </c>
      <c r="L71" s="27" t="e">
        <f t="shared" si="13"/>
        <v>#N/A</v>
      </c>
      <c r="M71" s="16" t="e">
        <f t="shared" si="14"/>
        <v>#N/A</v>
      </c>
    </row>
    <row r="72" spans="2:13" x14ac:dyDescent="0.25">
      <c r="B72" s="9"/>
      <c r="C72" s="15"/>
      <c r="D72" s="1"/>
      <c r="E72" s="12"/>
      <c r="F72" s="13"/>
      <c r="G72" s="13"/>
      <c r="H72" s="13"/>
      <c r="I72" s="3" t="e">
        <f>(VLOOKUP(A72, 'Reference Tables'!$A$5:$D$80, 2,FALSE ))*F72+(VLOOKUP(A72, 'Reference Tables'!$A$5:$D$80, 3,FALSE ))*G72+(VLOOKUP(A72, 'Reference Tables'!$A$5:$D$80, 4,FALSE ))*H72</f>
        <v>#N/A</v>
      </c>
      <c r="J72" s="27" t="e">
        <f t="shared" si="12"/>
        <v>#N/A</v>
      </c>
      <c r="K72" s="14" t="e">
        <f>VLOOKUP(D72, 'Reference Tables'!$F$5:$G$19, 2,FALSE )</f>
        <v>#N/A</v>
      </c>
      <c r="L72" s="27" t="e">
        <f t="shared" si="13"/>
        <v>#N/A</v>
      </c>
      <c r="M72" s="16" t="e">
        <f t="shared" si="14"/>
        <v>#N/A</v>
      </c>
    </row>
    <row r="73" spans="2:13" x14ac:dyDescent="0.25">
      <c r="B73" s="9"/>
      <c r="C73" s="15"/>
      <c r="D73" s="1"/>
      <c r="E73" s="12"/>
      <c r="F73" s="13"/>
      <c r="G73" s="13"/>
      <c r="H73" s="13"/>
      <c r="I73" s="3" t="e">
        <f>(VLOOKUP(A73, 'Reference Tables'!$A$5:$D$80, 2,FALSE ))*F73+(VLOOKUP(A73, 'Reference Tables'!$A$5:$D$80, 3,FALSE ))*G73+(VLOOKUP(A73, 'Reference Tables'!$A$5:$D$80, 4,FALSE ))*H73</f>
        <v>#N/A</v>
      </c>
      <c r="J73" s="27" t="e">
        <f t="shared" si="12"/>
        <v>#N/A</v>
      </c>
      <c r="K73" s="14" t="e">
        <f>VLOOKUP(D73, 'Reference Tables'!$F$5:$G$19, 2,FALSE )</f>
        <v>#N/A</v>
      </c>
      <c r="L73" s="27" t="e">
        <f t="shared" si="13"/>
        <v>#N/A</v>
      </c>
      <c r="M73" s="16" t="e">
        <f t="shared" si="14"/>
        <v>#N/A</v>
      </c>
    </row>
    <row r="74" spans="2:13" x14ac:dyDescent="0.25">
      <c r="B74" s="9"/>
      <c r="C74" s="15"/>
      <c r="D74" s="1"/>
      <c r="E74" s="12"/>
      <c r="F74" s="13"/>
      <c r="G74" s="13"/>
      <c r="H74" s="13"/>
      <c r="I74" s="3" t="e">
        <f>(VLOOKUP(A74, 'Reference Tables'!$A$5:$D$80, 2,FALSE ))*F74+(VLOOKUP(A74, 'Reference Tables'!$A$5:$D$80, 3,FALSE ))*G74+(VLOOKUP(A74, 'Reference Tables'!$A$5:$D$80, 4,FALSE ))*H74</f>
        <v>#N/A</v>
      </c>
      <c r="J74" s="27" t="e">
        <f t="shared" si="12"/>
        <v>#N/A</v>
      </c>
      <c r="K74" s="14" t="e">
        <f>VLOOKUP(D74, 'Reference Tables'!$F$5:$G$19, 2,FALSE )</f>
        <v>#N/A</v>
      </c>
      <c r="L74" s="27" t="e">
        <f t="shared" si="13"/>
        <v>#N/A</v>
      </c>
      <c r="M74" s="16" t="e">
        <f t="shared" si="14"/>
        <v>#N/A</v>
      </c>
    </row>
    <row r="75" spans="2:13" x14ac:dyDescent="0.25">
      <c r="B75" s="9"/>
      <c r="C75" s="15"/>
      <c r="D75" s="1"/>
      <c r="E75" s="12"/>
      <c r="F75" s="13"/>
      <c r="G75" s="13"/>
      <c r="H75" s="13"/>
      <c r="I75" s="3" t="e">
        <f>(VLOOKUP(A75, 'Reference Tables'!$A$5:$D$80, 2,FALSE ))*F75+(VLOOKUP(A75, 'Reference Tables'!$A$5:$D$80, 3,FALSE ))*G75+(VLOOKUP(A75, 'Reference Tables'!$A$5:$D$80, 4,FALSE ))*H75</f>
        <v>#N/A</v>
      </c>
      <c r="J75" s="27" t="e">
        <f t="shared" si="12"/>
        <v>#N/A</v>
      </c>
      <c r="K75" s="14" t="e">
        <f>VLOOKUP(D75, 'Reference Tables'!$F$5:$G$19, 2,FALSE )</f>
        <v>#N/A</v>
      </c>
      <c r="L75" s="27" t="e">
        <f t="shared" si="13"/>
        <v>#N/A</v>
      </c>
      <c r="M75" s="16" t="e">
        <f t="shared" si="14"/>
        <v>#N/A</v>
      </c>
    </row>
    <row r="76" spans="2:13" x14ac:dyDescent="0.25">
      <c r="B76" s="9"/>
      <c r="C76" s="15"/>
      <c r="D76" s="1"/>
      <c r="E76" s="12"/>
      <c r="F76" s="13"/>
      <c r="G76" s="13"/>
      <c r="H76" s="13"/>
      <c r="I76" s="3" t="e">
        <f>(VLOOKUP(A76, 'Reference Tables'!$A$5:$D$80, 2,FALSE ))*F76+(VLOOKUP(A76, 'Reference Tables'!$A$5:$D$80, 3,FALSE ))*G76+(VLOOKUP(A76, 'Reference Tables'!$A$5:$D$80, 4,FALSE ))*H76</f>
        <v>#N/A</v>
      </c>
      <c r="J76" s="27" t="e">
        <f t="shared" si="12"/>
        <v>#N/A</v>
      </c>
      <c r="K76" s="14" t="e">
        <f>VLOOKUP(D76, 'Reference Tables'!$F$5:$G$19, 2,FALSE )</f>
        <v>#N/A</v>
      </c>
      <c r="L76" s="27" t="e">
        <f t="shared" si="13"/>
        <v>#N/A</v>
      </c>
      <c r="M76" s="16" t="e">
        <f t="shared" si="14"/>
        <v>#N/A</v>
      </c>
    </row>
    <row r="77" spans="2:13" x14ac:dyDescent="0.25">
      <c r="B77" s="9"/>
      <c r="C77" s="15"/>
      <c r="D77" s="1"/>
      <c r="E77" s="12"/>
      <c r="F77" s="13"/>
      <c r="G77" s="13"/>
      <c r="H77" s="13"/>
      <c r="I77" s="3" t="e">
        <f>(VLOOKUP(A77, 'Reference Tables'!$A$5:$D$80, 2,FALSE ))*F77+(VLOOKUP(A77, 'Reference Tables'!$A$5:$D$80, 3,FALSE ))*G77+(VLOOKUP(A77, 'Reference Tables'!$A$5:$D$80, 4,FALSE ))*H77</f>
        <v>#N/A</v>
      </c>
      <c r="J77" s="27" t="e">
        <f t="shared" si="12"/>
        <v>#N/A</v>
      </c>
      <c r="K77" s="14" t="e">
        <f>VLOOKUP(D77, 'Reference Tables'!$F$5:$G$19, 2,FALSE )</f>
        <v>#N/A</v>
      </c>
      <c r="L77" s="27" t="e">
        <f t="shared" si="13"/>
        <v>#N/A</v>
      </c>
      <c r="M77" s="16" t="e">
        <f t="shared" si="14"/>
        <v>#N/A</v>
      </c>
    </row>
    <row r="78" spans="2:13" x14ac:dyDescent="0.25">
      <c r="B78" s="9"/>
      <c r="C78" s="15"/>
      <c r="D78" s="1"/>
      <c r="E78" s="12"/>
      <c r="F78" s="13"/>
      <c r="G78" s="13"/>
      <c r="H78" s="13"/>
      <c r="I78" s="3" t="e">
        <f>(VLOOKUP(A78, 'Reference Tables'!$A$5:$D$80, 2,FALSE ))*F78+(VLOOKUP(A78, 'Reference Tables'!$A$5:$D$80, 3,FALSE ))*G78+(VLOOKUP(A78, 'Reference Tables'!$A$5:$D$80, 4,FALSE ))*H78</f>
        <v>#N/A</v>
      </c>
      <c r="J78" s="27" t="e">
        <f t="shared" si="12"/>
        <v>#N/A</v>
      </c>
      <c r="K78" s="14" t="e">
        <f>VLOOKUP(D78, 'Reference Tables'!$F$5:$G$19, 2,FALSE )</f>
        <v>#N/A</v>
      </c>
      <c r="L78" s="27" t="e">
        <f t="shared" si="13"/>
        <v>#N/A</v>
      </c>
      <c r="M78" s="16" t="e">
        <f t="shared" si="14"/>
        <v>#N/A</v>
      </c>
    </row>
    <row r="79" spans="2:13" x14ac:dyDescent="0.25">
      <c r="B79" s="9"/>
      <c r="C79" s="15"/>
      <c r="D79" s="1"/>
      <c r="E79" s="12"/>
      <c r="F79" s="13"/>
      <c r="G79" s="13"/>
      <c r="H79" s="13"/>
      <c r="I79" s="3" t="e">
        <f>(VLOOKUP(A79, 'Reference Tables'!$A$5:$D$80, 2,FALSE ))*F79+(VLOOKUP(A79, 'Reference Tables'!$A$5:$D$80, 3,FALSE ))*G79+(VLOOKUP(A79, 'Reference Tables'!$A$5:$D$80, 4,FALSE ))*H79</f>
        <v>#N/A</v>
      </c>
      <c r="J79" s="27" t="e">
        <f t="shared" si="12"/>
        <v>#N/A</v>
      </c>
      <c r="K79" s="14" t="e">
        <f>VLOOKUP(D79, 'Reference Tables'!$F$5:$G$19, 2,FALSE )</f>
        <v>#N/A</v>
      </c>
      <c r="L79" s="27" t="e">
        <f t="shared" si="13"/>
        <v>#N/A</v>
      </c>
      <c r="M79" s="16" t="e">
        <f t="shared" si="14"/>
        <v>#N/A</v>
      </c>
    </row>
    <row r="80" spans="2:13" x14ac:dyDescent="0.25">
      <c r="B80" s="9"/>
      <c r="C80" s="15"/>
      <c r="D80" s="1"/>
      <c r="E80" s="12"/>
      <c r="F80" s="13"/>
      <c r="G80" s="13"/>
      <c r="H80" s="13"/>
      <c r="I80" s="3" t="e">
        <f>(VLOOKUP(A80, 'Reference Tables'!$A$5:$D$80, 2,FALSE ))*F80+(VLOOKUP(A80, 'Reference Tables'!$A$5:$D$80, 3,FALSE ))*G80+(VLOOKUP(A80, 'Reference Tables'!$A$5:$D$80, 4,FALSE ))*H80</f>
        <v>#N/A</v>
      </c>
      <c r="J80" s="27" t="e">
        <f t="shared" si="12"/>
        <v>#N/A</v>
      </c>
      <c r="K80" s="14" t="e">
        <f>VLOOKUP(D80, 'Reference Tables'!$F$5:$G$19, 2,FALSE )</f>
        <v>#N/A</v>
      </c>
      <c r="L80" s="27" t="e">
        <f t="shared" si="13"/>
        <v>#N/A</v>
      </c>
      <c r="M80" s="16" t="e">
        <f t="shared" si="14"/>
        <v>#N/A</v>
      </c>
    </row>
    <row r="81" spans="2:13" x14ac:dyDescent="0.25">
      <c r="B81" s="9"/>
      <c r="C81" s="15"/>
      <c r="D81" s="1"/>
      <c r="E81" s="12"/>
      <c r="F81" s="13"/>
      <c r="G81" s="13"/>
      <c r="H81" s="13"/>
      <c r="I81" s="3" t="e">
        <f>(VLOOKUP(A81, 'Reference Tables'!$A$5:$D$80, 2,FALSE ))*F81+(VLOOKUP(A81, 'Reference Tables'!$A$5:$D$80, 3,FALSE ))*G81+(VLOOKUP(A81, 'Reference Tables'!$A$5:$D$80, 4,FALSE ))*H81</f>
        <v>#N/A</v>
      </c>
      <c r="J81" s="27" t="e">
        <f t="shared" si="12"/>
        <v>#N/A</v>
      </c>
      <c r="K81" s="14" t="e">
        <f>VLOOKUP(D81, 'Reference Tables'!$F$5:$G$19, 2,FALSE )</f>
        <v>#N/A</v>
      </c>
      <c r="L81" s="27" t="e">
        <f t="shared" si="13"/>
        <v>#N/A</v>
      </c>
      <c r="M81" s="16" t="e">
        <f t="shared" si="14"/>
        <v>#N/A</v>
      </c>
    </row>
    <row r="82" spans="2:13" x14ac:dyDescent="0.25">
      <c r="B82" s="9"/>
      <c r="C82" s="15"/>
      <c r="D82" s="1"/>
      <c r="E82" s="12"/>
      <c r="F82" s="13"/>
      <c r="G82" s="13"/>
      <c r="H82" s="13"/>
      <c r="I82" s="3" t="e">
        <f>(VLOOKUP(A82, 'Reference Tables'!$A$5:$D$80, 2,FALSE ))*F82+(VLOOKUP(A82, 'Reference Tables'!$A$5:$D$80, 3,FALSE ))*G82+(VLOOKUP(A82, 'Reference Tables'!$A$5:$D$80, 4,FALSE ))*H82</f>
        <v>#N/A</v>
      </c>
      <c r="J82" s="27" t="e">
        <f t="shared" si="12"/>
        <v>#N/A</v>
      </c>
      <c r="K82" s="14" t="e">
        <f>VLOOKUP(D82, 'Reference Tables'!$F$5:$G$19, 2,FALSE )</f>
        <v>#N/A</v>
      </c>
      <c r="L82" s="27" t="e">
        <f t="shared" si="13"/>
        <v>#N/A</v>
      </c>
      <c r="M82" s="16" t="e">
        <f t="shared" si="14"/>
        <v>#N/A</v>
      </c>
    </row>
    <row r="83" spans="2:13" x14ac:dyDescent="0.25">
      <c r="B83" s="9"/>
      <c r="C83" s="15"/>
      <c r="D83" s="1"/>
      <c r="E83" s="12"/>
      <c r="F83" s="13"/>
      <c r="G83" s="13"/>
      <c r="H83" s="13"/>
      <c r="I83" s="3" t="e">
        <f>(VLOOKUP(A83, 'Reference Tables'!$A$5:$D$80, 2,FALSE ))*F83+(VLOOKUP(A83, 'Reference Tables'!$A$5:$D$80, 3,FALSE ))*G83+(VLOOKUP(A83, 'Reference Tables'!$A$5:$D$80, 4,FALSE ))*H83</f>
        <v>#N/A</v>
      </c>
      <c r="J83" s="27" t="e">
        <f t="shared" si="12"/>
        <v>#N/A</v>
      </c>
      <c r="K83" s="14" t="e">
        <f>VLOOKUP(D83, 'Reference Tables'!$F$5:$G$19, 2,FALSE )</f>
        <v>#N/A</v>
      </c>
      <c r="L83" s="27" t="e">
        <f t="shared" si="13"/>
        <v>#N/A</v>
      </c>
      <c r="M83" s="16" t="e">
        <f t="shared" si="14"/>
        <v>#N/A</v>
      </c>
    </row>
    <row r="84" spans="2:13" x14ac:dyDescent="0.25">
      <c r="B84" s="9"/>
      <c r="C84" s="15"/>
      <c r="D84" s="1"/>
      <c r="E84" s="12"/>
      <c r="F84" s="13"/>
      <c r="G84" s="13"/>
      <c r="H84" s="13"/>
      <c r="I84" s="3" t="e">
        <f>(VLOOKUP(A84, 'Reference Tables'!$A$5:$D$80, 2,FALSE ))*F84+(VLOOKUP(A84, 'Reference Tables'!$A$5:$D$80, 3,FALSE ))*G84+(VLOOKUP(A84, 'Reference Tables'!$A$5:$D$80, 4,FALSE ))*H84</f>
        <v>#N/A</v>
      </c>
      <c r="J84" s="27" t="e">
        <f t="shared" si="12"/>
        <v>#N/A</v>
      </c>
      <c r="K84" s="14" t="e">
        <f>VLOOKUP(D84, 'Reference Tables'!$F$5:$G$19, 2,FALSE )</f>
        <v>#N/A</v>
      </c>
      <c r="L84" s="27" t="e">
        <f t="shared" si="13"/>
        <v>#N/A</v>
      </c>
      <c r="M84" s="16" t="e">
        <f t="shared" si="14"/>
        <v>#N/A</v>
      </c>
    </row>
    <row r="85" spans="2:13" x14ac:dyDescent="0.25">
      <c r="B85" s="9"/>
      <c r="C85" s="15"/>
      <c r="D85" s="1"/>
      <c r="E85" s="12"/>
      <c r="F85" s="13"/>
      <c r="G85" s="13"/>
      <c r="H85" s="13"/>
      <c r="I85" s="3" t="e">
        <f>(VLOOKUP(A85, 'Reference Tables'!$A$5:$D$80, 2,FALSE ))*F85+(VLOOKUP(A85, 'Reference Tables'!$A$5:$D$80, 3,FALSE ))*G85+(VLOOKUP(A85, 'Reference Tables'!$A$5:$D$80, 4,FALSE ))*H85</f>
        <v>#N/A</v>
      </c>
      <c r="J85" s="27" t="e">
        <f t="shared" si="12"/>
        <v>#N/A</v>
      </c>
      <c r="K85" s="14" t="e">
        <f>VLOOKUP(D85, 'Reference Tables'!$F$5:$G$19, 2,FALSE )</f>
        <v>#N/A</v>
      </c>
      <c r="L85" s="27" t="e">
        <f t="shared" si="13"/>
        <v>#N/A</v>
      </c>
      <c r="M85" s="16" t="e">
        <f t="shared" si="14"/>
        <v>#N/A</v>
      </c>
    </row>
    <row r="86" spans="2:13" x14ac:dyDescent="0.25">
      <c r="B86" s="9"/>
      <c r="C86" s="15"/>
      <c r="D86" s="1"/>
      <c r="E86" s="12"/>
      <c r="F86" s="13"/>
      <c r="G86" s="13"/>
      <c r="H86" s="13"/>
      <c r="I86" s="3" t="e">
        <f>(VLOOKUP(A86, 'Reference Tables'!$A$5:$D$80, 2,FALSE ))*F86+(VLOOKUP(A86, 'Reference Tables'!$A$5:$D$80, 3,FALSE ))*G86+(VLOOKUP(A86, 'Reference Tables'!$A$5:$D$80, 4,FALSE ))*H86</f>
        <v>#N/A</v>
      </c>
      <c r="J86" s="27" t="e">
        <f t="shared" si="12"/>
        <v>#N/A</v>
      </c>
      <c r="K86" s="14" t="e">
        <f>VLOOKUP(D86, 'Reference Tables'!$F$5:$G$19, 2,FALSE )</f>
        <v>#N/A</v>
      </c>
      <c r="L86" s="27" t="e">
        <f t="shared" si="13"/>
        <v>#N/A</v>
      </c>
      <c r="M86" s="16" t="e">
        <f t="shared" si="14"/>
        <v>#N/A</v>
      </c>
    </row>
    <row r="87" spans="2:13" x14ac:dyDescent="0.25">
      <c r="B87" s="9"/>
      <c r="C87" s="15"/>
      <c r="D87" s="1"/>
      <c r="E87" s="12"/>
      <c r="F87" s="13"/>
      <c r="G87" s="13"/>
      <c r="H87" s="13"/>
      <c r="I87" s="3" t="e">
        <f>(VLOOKUP(A87, 'Reference Tables'!$A$5:$D$80, 2,FALSE ))*F87+(VLOOKUP(A87, 'Reference Tables'!$A$5:$D$80, 3,FALSE ))*G87+(VLOOKUP(A87, 'Reference Tables'!$A$5:$D$80, 4,FALSE ))*H87</f>
        <v>#N/A</v>
      </c>
      <c r="J87" s="27" t="e">
        <f t="shared" si="12"/>
        <v>#N/A</v>
      </c>
      <c r="K87" s="14" t="e">
        <f>VLOOKUP(D87, 'Reference Tables'!$F$5:$G$19, 2,FALSE )</f>
        <v>#N/A</v>
      </c>
      <c r="L87" s="27" t="e">
        <f t="shared" si="13"/>
        <v>#N/A</v>
      </c>
      <c r="M87" s="16" t="e">
        <f t="shared" si="14"/>
        <v>#N/A</v>
      </c>
    </row>
    <row r="88" spans="2:13" x14ac:dyDescent="0.25">
      <c r="B88" s="9"/>
      <c r="C88" s="15"/>
      <c r="D88" s="1"/>
      <c r="E88" s="12"/>
      <c r="F88" s="13"/>
      <c r="G88" s="13"/>
      <c r="H88" s="13"/>
      <c r="I88" s="3" t="e">
        <f>(VLOOKUP(A88, 'Reference Tables'!$A$5:$D$80, 2,FALSE ))*F88+(VLOOKUP(A88, 'Reference Tables'!$A$5:$D$80, 3,FALSE ))*G88+(VLOOKUP(A88, 'Reference Tables'!$A$5:$D$80, 4,FALSE ))*H88</f>
        <v>#N/A</v>
      </c>
      <c r="J88" s="27" t="e">
        <f t="shared" si="12"/>
        <v>#N/A</v>
      </c>
      <c r="K88" s="14" t="e">
        <f>VLOOKUP(D88, 'Reference Tables'!$F$5:$G$19, 2,FALSE )</f>
        <v>#N/A</v>
      </c>
      <c r="L88" s="27" t="e">
        <f t="shared" si="13"/>
        <v>#N/A</v>
      </c>
      <c r="M88" s="16" t="e">
        <f t="shared" si="14"/>
        <v>#N/A</v>
      </c>
    </row>
    <row r="89" spans="2:13" x14ac:dyDescent="0.25">
      <c r="B89" s="9"/>
      <c r="C89" s="15"/>
      <c r="D89" s="1"/>
      <c r="E89" s="12"/>
      <c r="F89" s="13"/>
      <c r="G89" s="13"/>
      <c r="H89" s="13"/>
      <c r="I89" s="3" t="e">
        <f>(VLOOKUP(A89, 'Reference Tables'!$A$5:$D$80, 2,FALSE ))*F89+(VLOOKUP(A89, 'Reference Tables'!$A$5:$D$80, 3,FALSE ))*G89+(VLOOKUP(A89, 'Reference Tables'!$A$5:$D$80, 4,FALSE ))*H89</f>
        <v>#N/A</v>
      </c>
      <c r="J89" s="27" t="e">
        <f t="shared" si="12"/>
        <v>#N/A</v>
      </c>
      <c r="K89" s="14" t="e">
        <f>VLOOKUP(D89, 'Reference Tables'!$F$5:$G$19, 2,FALSE )</f>
        <v>#N/A</v>
      </c>
      <c r="L89" s="27" t="e">
        <f t="shared" si="13"/>
        <v>#N/A</v>
      </c>
      <c r="M89" s="16" t="e">
        <f t="shared" si="14"/>
        <v>#N/A</v>
      </c>
    </row>
    <row r="90" spans="2:13" x14ac:dyDescent="0.25">
      <c r="B90" s="9"/>
      <c r="C90" s="15"/>
      <c r="D90" s="1"/>
      <c r="E90" s="12"/>
      <c r="F90" s="13"/>
      <c r="G90" s="13"/>
      <c r="H90" s="13"/>
      <c r="I90" s="3" t="e">
        <f>(VLOOKUP(A90, 'Reference Tables'!$A$5:$D$80, 2,FALSE ))*F90+(VLOOKUP(A90, 'Reference Tables'!$A$5:$D$80, 3,FALSE ))*G90+(VLOOKUP(A90, 'Reference Tables'!$A$5:$D$80, 4,FALSE ))*H90</f>
        <v>#N/A</v>
      </c>
      <c r="J90" s="27" t="e">
        <f t="shared" si="12"/>
        <v>#N/A</v>
      </c>
      <c r="K90" s="14" t="e">
        <f>VLOOKUP(D90, 'Reference Tables'!$F$5:$G$19, 2,FALSE )</f>
        <v>#N/A</v>
      </c>
      <c r="L90" s="27" t="e">
        <f t="shared" si="13"/>
        <v>#N/A</v>
      </c>
      <c r="M90" s="16" t="e">
        <f t="shared" si="14"/>
        <v>#N/A</v>
      </c>
    </row>
    <row r="91" spans="2:13" x14ac:dyDescent="0.25">
      <c r="B91" s="9"/>
      <c r="C91" s="15"/>
      <c r="D91" s="1"/>
      <c r="E91" s="12"/>
      <c r="F91" s="13"/>
      <c r="G91" s="13"/>
      <c r="H91" s="13"/>
      <c r="I91" s="3" t="e">
        <f>(VLOOKUP(A91, 'Reference Tables'!$A$5:$D$80, 2,FALSE ))*F91+(VLOOKUP(A91, 'Reference Tables'!$A$5:$D$80, 3,FALSE ))*G91+(VLOOKUP(A91, 'Reference Tables'!$A$5:$D$80, 4,FALSE ))*H91</f>
        <v>#N/A</v>
      </c>
      <c r="J91" s="27" t="e">
        <f t="shared" si="12"/>
        <v>#N/A</v>
      </c>
      <c r="K91" s="14" t="e">
        <f>VLOOKUP(D91, 'Reference Tables'!$F$5:$G$19, 2,FALSE )</f>
        <v>#N/A</v>
      </c>
      <c r="L91" s="27" t="e">
        <f t="shared" si="13"/>
        <v>#N/A</v>
      </c>
      <c r="M91" s="16" t="e">
        <f t="shared" si="14"/>
        <v>#N/A</v>
      </c>
    </row>
    <row r="92" spans="2:13" x14ac:dyDescent="0.25">
      <c r="B92" s="9"/>
      <c r="C92" s="15"/>
      <c r="D92" s="1"/>
      <c r="E92" s="12"/>
      <c r="F92" s="13"/>
      <c r="G92" s="13"/>
      <c r="H92" s="13"/>
      <c r="I92" s="3" t="e">
        <f>(VLOOKUP(A92, 'Reference Tables'!$A$5:$D$80, 2,FALSE ))*F92+(VLOOKUP(A92, 'Reference Tables'!$A$5:$D$80, 3,FALSE ))*G92+(VLOOKUP(A92, 'Reference Tables'!$A$5:$D$80, 4,FALSE ))*H92</f>
        <v>#N/A</v>
      </c>
      <c r="J92" s="27" t="e">
        <f t="shared" si="12"/>
        <v>#N/A</v>
      </c>
      <c r="K92" s="14" t="e">
        <f>VLOOKUP(D92, 'Reference Tables'!$F$5:$G$19, 2,FALSE )</f>
        <v>#N/A</v>
      </c>
      <c r="L92" s="27" t="e">
        <f t="shared" si="13"/>
        <v>#N/A</v>
      </c>
      <c r="M92" s="16" t="e">
        <f t="shared" si="14"/>
        <v>#N/A</v>
      </c>
    </row>
    <row r="93" spans="2:13" x14ac:dyDescent="0.25">
      <c r="B93" s="9"/>
      <c r="C93" s="15"/>
      <c r="D93" s="1"/>
      <c r="E93" s="12"/>
      <c r="F93" s="13"/>
      <c r="G93" s="13"/>
      <c r="H93" s="13"/>
      <c r="I93" s="3" t="e">
        <f>(VLOOKUP(A93, 'Reference Tables'!$A$5:$D$80, 2,FALSE ))*F93+(VLOOKUP(A93, 'Reference Tables'!$A$5:$D$80, 3,FALSE ))*G93+(VLOOKUP(A93, 'Reference Tables'!$A$5:$D$80, 4,FALSE ))*H93</f>
        <v>#N/A</v>
      </c>
      <c r="J93" s="27" t="e">
        <f t="shared" si="12"/>
        <v>#N/A</v>
      </c>
      <c r="K93" s="14" t="e">
        <f>VLOOKUP(D93, 'Reference Tables'!$F$5:$G$19, 2,FALSE )</f>
        <v>#N/A</v>
      </c>
      <c r="L93" s="27" t="e">
        <f t="shared" si="13"/>
        <v>#N/A</v>
      </c>
      <c r="M93" s="16" t="e">
        <f t="shared" si="14"/>
        <v>#N/A</v>
      </c>
    </row>
    <row r="94" spans="2:13" x14ac:dyDescent="0.25">
      <c r="B94" s="9"/>
      <c r="C94" s="15"/>
      <c r="D94" s="1"/>
      <c r="E94" s="12"/>
      <c r="F94" s="13"/>
      <c r="G94" s="13"/>
      <c r="H94" s="13"/>
      <c r="I94" s="3" t="e">
        <f>(VLOOKUP(A94, 'Reference Tables'!$A$5:$D$80, 2,FALSE ))*F94+(VLOOKUP(A94, 'Reference Tables'!$A$5:$D$80, 3,FALSE ))*G94+(VLOOKUP(A94, 'Reference Tables'!$A$5:$D$80, 4,FALSE ))*H94</f>
        <v>#N/A</v>
      </c>
      <c r="J94" s="27" t="e">
        <f t="shared" si="12"/>
        <v>#N/A</v>
      </c>
      <c r="K94" s="14" t="e">
        <f>VLOOKUP(D94, 'Reference Tables'!$F$5:$G$19, 2,FALSE )</f>
        <v>#N/A</v>
      </c>
      <c r="L94" s="27" t="e">
        <f t="shared" si="13"/>
        <v>#N/A</v>
      </c>
      <c r="M94" s="16" t="e">
        <f t="shared" si="14"/>
        <v>#N/A</v>
      </c>
    </row>
    <row r="95" spans="2:13" x14ac:dyDescent="0.25">
      <c r="B95" s="9"/>
      <c r="C95" s="15"/>
      <c r="D95" s="1"/>
      <c r="E95" s="12"/>
      <c r="F95" s="13"/>
      <c r="G95" s="13"/>
      <c r="H95" s="13"/>
      <c r="I95" s="3" t="e">
        <f>(VLOOKUP(A95, 'Reference Tables'!$A$5:$D$80, 2,FALSE ))*F95+(VLOOKUP(A95, 'Reference Tables'!$A$5:$D$80, 3,FALSE ))*G95+(VLOOKUP(A95, 'Reference Tables'!$A$5:$D$80, 4,FALSE ))*H95</f>
        <v>#N/A</v>
      </c>
      <c r="J95" s="27" t="e">
        <f t="shared" si="12"/>
        <v>#N/A</v>
      </c>
      <c r="K95" s="14" t="e">
        <f>VLOOKUP(D95, 'Reference Tables'!$F$5:$G$19, 2,FALSE )</f>
        <v>#N/A</v>
      </c>
      <c r="L95" s="27" t="e">
        <f t="shared" si="13"/>
        <v>#N/A</v>
      </c>
      <c r="M95" s="16" t="e">
        <f t="shared" si="14"/>
        <v>#N/A</v>
      </c>
    </row>
    <row r="96" spans="2:13" x14ac:dyDescent="0.25">
      <c r="B96" s="9"/>
      <c r="C96" s="15"/>
      <c r="D96" s="1"/>
      <c r="E96" s="12"/>
      <c r="F96" s="13"/>
      <c r="G96" s="13"/>
      <c r="H96" s="13"/>
      <c r="I96" s="3" t="e">
        <f>(VLOOKUP(A96, 'Reference Tables'!$A$5:$D$80, 2,FALSE ))*F96+(VLOOKUP(A96, 'Reference Tables'!$A$5:$D$80, 3,FALSE ))*G96+(VLOOKUP(A96, 'Reference Tables'!$A$5:$D$80, 4,FALSE ))*H96</f>
        <v>#N/A</v>
      </c>
      <c r="J96" s="27" t="e">
        <f t="shared" si="12"/>
        <v>#N/A</v>
      </c>
      <c r="K96" s="14" t="e">
        <f>VLOOKUP(D96, 'Reference Tables'!$F$5:$G$19, 2,FALSE )</f>
        <v>#N/A</v>
      </c>
      <c r="L96" s="27" t="e">
        <f t="shared" si="13"/>
        <v>#N/A</v>
      </c>
      <c r="M96" s="16" t="e">
        <f t="shared" si="14"/>
        <v>#N/A</v>
      </c>
    </row>
    <row r="97" spans="2:13" x14ac:dyDescent="0.25">
      <c r="B97" s="9"/>
      <c r="C97" s="15"/>
      <c r="D97" s="1"/>
      <c r="E97" s="12"/>
      <c r="F97" s="13"/>
      <c r="G97" s="13"/>
      <c r="H97" s="13"/>
      <c r="I97" s="3" t="e">
        <f>(VLOOKUP(A97, 'Reference Tables'!$A$5:$D$80, 2,FALSE ))*F97+(VLOOKUP(A97, 'Reference Tables'!$A$5:$D$80, 3,FALSE ))*G97+(VLOOKUP(A97, 'Reference Tables'!$A$5:$D$80, 4,FALSE ))*H97</f>
        <v>#N/A</v>
      </c>
      <c r="J97" s="27" t="e">
        <f t="shared" si="12"/>
        <v>#N/A</v>
      </c>
      <c r="K97" s="14" t="e">
        <f>VLOOKUP(D97, 'Reference Tables'!$F$5:$G$19, 2,FALSE )</f>
        <v>#N/A</v>
      </c>
      <c r="L97" s="27" t="e">
        <f t="shared" si="13"/>
        <v>#N/A</v>
      </c>
      <c r="M97" s="16" t="e">
        <f t="shared" si="14"/>
        <v>#N/A</v>
      </c>
    </row>
    <row r="98" spans="2:13" x14ac:dyDescent="0.25">
      <c r="B98" s="9"/>
      <c r="C98" s="15"/>
      <c r="D98" s="1"/>
      <c r="E98" s="12"/>
      <c r="F98" s="13"/>
      <c r="G98" s="13"/>
      <c r="H98" s="13"/>
      <c r="I98" s="3" t="e">
        <f>(VLOOKUP(A98, 'Reference Tables'!$A$5:$D$80, 2,FALSE ))*F98+(VLOOKUP(A98, 'Reference Tables'!$A$5:$D$80, 3,FALSE ))*G98+(VLOOKUP(A98, 'Reference Tables'!$A$5:$D$80, 4,FALSE ))*H98</f>
        <v>#N/A</v>
      </c>
      <c r="J98" s="27" t="e">
        <f t="shared" ref="J98:J129" si="15">I98*E98</f>
        <v>#N/A</v>
      </c>
      <c r="K98" s="14" t="e">
        <f>VLOOKUP(D98, 'Reference Tables'!$F$5:$G$19, 2,FALSE )</f>
        <v>#N/A</v>
      </c>
      <c r="L98" s="27" t="e">
        <f t="shared" ref="L98:L129" si="16">K98*J98</f>
        <v>#N/A</v>
      </c>
      <c r="M98" s="16" t="e">
        <f t="shared" ref="M98:M129" si="17">C98/L98</f>
        <v>#N/A</v>
      </c>
    </row>
    <row r="99" spans="2:13" x14ac:dyDescent="0.25">
      <c r="B99" s="9"/>
      <c r="C99" s="15"/>
      <c r="D99" s="1"/>
      <c r="E99" s="12"/>
      <c r="F99" s="13"/>
      <c r="G99" s="13"/>
      <c r="H99" s="13"/>
      <c r="I99" s="3" t="e">
        <f>(VLOOKUP(A99, 'Reference Tables'!$A$5:$D$80, 2,FALSE ))*F99+(VLOOKUP(A99, 'Reference Tables'!$A$5:$D$80, 3,FALSE ))*G99+(VLOOKUP(A99, 'Reference Tables'!$A$5:$D$80, 4,FALSE ))*H99</f>
        <v>#N/A</v>
      </c>
      <c r="J99" s="27" t="e">
        <f t="shared" si="15"/>
        <v>#N/A</v>
      </c>
      <c r="K99" s="14" t="e">
        <f>VLOOKUP(D99, 'Reference Tables'!$F$5:$G$19, 2,FALSE )</f>
        <v>#N/A</v>
      </c>
      <c r="L99" s="27" t="e">
        <f t="shared" si="16"/>
        <v>#N/A</v>
      </c>
      <c r="M99" s="16" t="e">
        <f t="shared" si="17"/>
        <v>#N/A</v>
      </c>
    </row>
    <row r="100" spans="2:13" x14ac:dyDescent="0.25">
      <c r="B100" s="9"/>
      <c r="C100" s="15"/>
      <c r="D100" s="1"/>
      <c r="E100" s="12"/>
      <c r="F100" s="13"/>
      <c r="G100" s="13"/>
      <c r="H100" s="13"/>
      <c r="I100" s="3" t="e">
        <f>(VLOOKUP(A100, 'Reference Tables'!$A$5:$D$80, 2,FALSE ))*F100+(VLOOKUP(A100, 'Reference Tables'!$A$5:$D$80, 3,FALSE ))*G100+(VLOOKUP(A100, 'Reference Tables'!$A$5:$D$80, 4,FALSE ))*H100</f>
        <v>#N/A</v>
      </c>
      <c r="J100" s="27" t="e">
        <f t="shared" si="15"/>
        <v>#N/A</v>
      </c>
      <c r="K100" s="14" t="e">
        <f>VLOOKUP(D100, 'Reference Tables'!$F$5:$G$19, 2,FALSE )</f>
        <v>#N/A</v>
      </c>
      <c r="L100" s="27" t="e">
        <f t="shared" si="16"/>
        <v>#N/A</v>
      </c>
      <c r="M100" s="16" t="e">
        <f t="shared" si="17"/>
        <v>#N/A</v>
      </c>
    </row>
    <row r="101" spans="2:13" x14ac:dyDescent="0.25">
      <c r="B101" s="9"/>
      <c r="C101" s="15"/>
      <c r="D101" s="1"/>
      <c r="E101" s="12"/>
      <c r="F101" s="13"/>
      <c r="G101" s="13"/>
      <c r="H101" s="13"/>
      <c r="I101" s="3" t="e">
        <f>(VLOOKUP(A101, 'Reference Tables'!$A$5:$D$80, 2,FALSE ))*F101+(VLOOKUP(A101, 'Reference Tables'!$A$5:$D$80, 3,FALSE ))*G101+(VLOOKUP(A101, 'Reference Tables'!$A$5:$D$80, 4,FALSE ))*H101</f>
        <v>#N/A</v>
      </c>
      <c r="J101" s="27" t="e">
        <f t="shared" si="15"/>
        <v>#N/A</v>
      </c>
      <c r="K101" s="14" t="e">
        <f>VLOOKUP(D101, 'Reference Tables'!$F$5:$G$19, 2,FALSE )</f>
        <v>#N/A</v>
      </c>
      <c r="L101" s="27" t="e">
        <f t="shared" si="16"/>
        <v>#N/A</v>
      </c>
      <c r="M101" s="16" t="e">
        <f t="shared" si="17"/>
        <v>#N/A</v>
      </c>
    </row>
    <row r="102" spans="2:13" x14ac:dyDescent="0.25">
      <c r="B102" s="9"/>
      <c r="C102" s="15"/>
      <c r="D102" s="1"/>
      <c r="E102" s="12"/>
      <c r="F102" s="13"/>
      <c r="G102" s="13"/>
      <c r="H102" s="13"/>
      <c r="I102" s="3" t="e">
        <f>(VLOOKUP(A102, 'Reference Tables'!$A$5:$D$80, 2,FALSE ))*F102+(VLOOKUP(A102, 'Reference Tables'!$A$5:$D$80, 3,FALSE ))*G102+(VLOOKUP(A102, 'Reference Tables'!$A$5:$D$80, 4,FALSE ))*H102</f>
        <v>#N/A</v>
      </c>
      <c r="J102" s="27" t="e">
        <f t="shared" si="15"/>
        <v>#N/A</v>
      </c>
      <c r="K102" s="14" t="e">
        <f>VLOOKUP(D102, 'Reference Tables'!$F$5:$G$19, 2,FALSE )</f>
        <v>#N/A</v>
      </c>
      <c r="L102" s="27" t="e">
        <f t="shared" si="16"/>
        <v>#N/A</v>
      </c>
      <c r="M102" s="16" t="e">
        <f t="shared" si="17"/>
        <v>#N/A</v>
      </c>
    </row>
    <row r="103" spans="2:13" x14ac:dyDescent="0.25">
      <c r="B103" s="9"/>
      <c r="C103" s="15"/>
      <c r="D103" s="1"/>
      <c r="E103" s="12"/>
      <c r="F103" s="13"/>
      <c r="G103" s="13"/>
      <c r="H103" s="13"/>
      <c r="I103" s="3" t="e">
        <f>(VLOOKUP(A103, 'Reference Tables'!$A$5:$D$80, 2,FALSE ))*F103+(VLOOKUP(A103, 'Reference Tables'!$A$5:$D$80, 3,FALSE ))*G103+(VLOOKUP(A103, 'Reference Tables'!$A$5:$D$80, 4,FALSE ))*H103</f>
        <v>#N/A</v>
      </c>
      <c r="J103" s="27" t="e">
        <f t="shared" si="15"/>
        <v>#N/A</v>
      </c>
      <c r="K103" s="14" t="e">
        <f>VLOOKUP(D103, 'Reference Tables'!$F$5:$G$19, 2,FALSE )</f>
        <v>#N/A</v>
      </c>
      <c r="L103" s="27" t="e">
        <f t="shared" si="16"/>
        <v>#N/A</v>
      </c>
      <c r="M103" s="16" t="e">
        <f t="shared" si="17"/>
        <v>#N/A</v>
      </c>
    </row>
    <row r="104" spans="2:13" x14ac:dyDescent="0.25">
      <c r="B104" s="9"/>
      <c r="C104" s="15"/>
      <c r="D104" s="1"/>
      <c r="E104" s="12"/>
      <c r="F104" s="13"/>
      <c r="G104" s="13"/>
      <c r="H104" s="13"/>
      <c r="I104" s="3" t="e">
        <f>(VLOOKUP(A104, 'Reference Tables'!$A$5:$D$80, 2,FALSE ))*F104+(VLOOKUP(A104, 'Reference Tables'!$A$5:$D$80, 3,FALSE ))*G104+(VLOOKUP(A104, 'Reference Tables'!$A$5:$D$80, 4,FALSE ))*H104</f>
        <v>#N/A</v>
      </c>
      <c r="J104" s="27" t="e">
        <f t="shared" si="15"/>
        <v>#N/A</v>
      </c>
      <c r="K104" s="14" t="e">
        <f>VLOOKUP(D104, 'Reference Tables'!$F$5:$G$19, 2,FALSE )</f>
        <v>#N/A</v>
      </c>
      <c r="L104" s="27" t="e">
        <f t="shared" si="16"/>
        <v>#N/A</v>
      </c>
      <c r="M104" s="16" t="e">
        <f t="shared" si="17"/>
        <v>#N/A</v>
      </c>
    </row>
    <row r="105" spans="2:13" x14ac:dyDescent="0.25">
      <c r="B105" s="9"/>
      <c r="C105" s="15"/>
      <c r="D105" s="1"/>
      <c r="E105" s="12"/>
      <c r="F105" s="13"/>
      <c r="G105" s="13"/>
      <c r="H105" s="13"/>
      <c r="I105" s="3" t="e">
        <f>(VLOOKUP(A105, 'Reference Tables'!$A$5:$D$80, 2,FALSE ))*F105+(VLOOKUP(A105, 'Reference Tables'!$A$5:$D$80, 3,FALSE ))*G105+(VLOOKUP(A105, 'Reference Tables'!$A$5:$D$80, 4,FALSE ))*H105</f>
        <v>#N/A</v>
      </c>
      <c r="J105" s="27" t="e">
        <f t="shared" si="15"/>
        <v>#N/A</v>
      </c>
      <c r="K105" s="14" t="e">
        <f>VLOOKUP(D105, 'Reference Tables'!$F$5:$G$19, 2,FALSE )</f>
        <v>#N/A</v>
      </c>
      <c r="L105" s="27" t="e">
        <f t="shared" si="16"/>
        <v>#N/A</v>
      </c>
      <c r="M105" s="16" t="e">
        <f t="shared" si="17"/>
        <v>#N/A</v>
      </c>
    </row>
    <row r="106" spans="2:13" x14ac:dyDescent="0.25">
      <c r="B106" s="9"/>
      <c r="C106" s="15"/>
      <c r="D106" s="1"/>
      <c r="E106" s="12"/>
      <c r="F106" s="13"/>
      <c r="G106" s="13"/>
      <c r="H106" s="13"/>
      <c r="I106" s="3" t="e">
        <f>(VLOOKUP(A106, 'Reference Tables'!$A$5:$D$80, 2,FALSE ))*F106+(VLOOKUP(A106, 'Reference Tables'!$A$5:$D$80, 3,FALSE ))*G106+(VLOOKUP(A106, 'Reference Tables'!$A$5:$D$80, 4,FALSE ))*H106</f>
        <v>#N/A</v>
      </c>
      <c r="J106" s="27" t="e">
        <f t="shared" si="15"/>
        <v>#N/A</v>
      </c>
      <c r="K106" s="14" t="e">
        <f>VLOOKUP(D106, 'Reference Tables'!$F$5:$G$19, 2,FALSE )</f>
        <v>#N/A</v>
      </c>
      <c r="L106" s="27" t="e">
        <f t="shared" si="16"/>
        <v>#N/A</v>
      </c>
      <c r="M106" s="16" t="e">
        <f t="shared" si="17"/>
        <v>#N/A</v>
      </c>
    </row>
    <row r="107" spans="2:13" x14ac:dyDescent="0.25">
      <c r="B107" s="9"/>
      <c r="C107" s="15"/>
      <c r="D107" s="1"/>
      <c r="E107" s="12"/>
      <c r="F107" s="13"/>
      <c r="G107" s="13"/>
      <c r="H107" s="13"/>
      <c r="I107" s="3" t="e">
        <f>(VLOOKUP(A107, 'Reference Tables'!$A$5:$D$80, 2,FALSE ))*F107+(VLOOKUP(A107, 'Reference Tables'!$A$5:$D$80, 3,FALSE ))*G107+(VLOOKUP(A107, 'Reference Tables'!$A$5:$D$80, 4,FALSE ))*H107</f>
        <v>#N/A</v>
      </c>
      <c r="J107" s="27" t="e">
        <f t="shared" si="15"/>
        <v>#N/A</v>
      </c>
      <c r="K107" s="14" t="e">
        <f>VLOOKUP(D107, 'Reference Tables'!$F$5:$G$19, 2,FALSE )</f>
        <v>#N/A</v>
      </c>
      <c r="L107" s="27" t="e">
        <f t="shared" si="16"/>
        <v>#N/A</v>
      </c>
      <c r="M107" s="16" t="e">
        <f t="shared" si="17"/>
        <v>#N/A</v>
      </c>
    </row>
    <row r="108" spans="2:13" x14ac:dyDescent="0.25">
      <c r="B108" s="9"/>
      <c r="C108" s="15"/>
      <c r="D108" s="1"/>
      <c r="E108" s="12"/>
      <c r="F108" s="13"/>
      <c r="G108" s="13"/>
      <c r="H108" s="13"/>
      <c r="I108" s="3" t="e">
        <f>(VLOOKUP(A108, 'Reference Tables'!$A$5:$D$80, 2,FALSE ))*F108+(VLOOKUP(A108, 'Reference Tables'!$A$5:$D$80, 3,FALSE ))*G108+(VLOOKUP(A108, 'Reference Tables'!$A$5:$D$80, 4,FALSE ))*H108</f>
        <v>#N/A</v>
      </c>
      <c r="J108" s="27" t="e">
        <f t="shared" si="15"/>
        <v>#N/A</v>
      </c>
      <c r="K108" s="14" t="e">
        <f>VLOOKUP(D108, 'Reference Tables'!$F$5:$G$19, 2,FALSE )</f>
        <v>#N/A</v>
      </c>
      <c r="L108" s="27" t="e">
        <f t="shared" si="16"/>
        <v>#N/A</v>
      </c>
      <c r="M108" s="16" t="e">
        <f t="shared" si="17"/>
        <v>#N/A</v>
      </c>
    </row>
    <row r="109" spans="2:13" x14ac:dyDescent="0.25">
      <c r="B109" s="9"/>
      <c r="C109" s="15"/>
      <c r="D109" s="1"/>
      <c r="E109" s="12"/>
      <c r="F109" s="13"/>
      <c r="G109" s="13"/>
      <c r="H109" s="13"/>
      <c r="I109" s="3" t="e">
        <f>(VLOOKUP(A109, 'Reference Tables'!$A$5:$D$80, 2,FALSE ))*F109+(VLOOKUP(A109, 'Reference Tables'!$A$5:$D$80, 3,FALSE ))*G109+(VLOOKUP(A109, 'Reference Tables'!$A$5:$D$80, 4,FALSE ))*H109</f>
        <v>#N/A</v>
      </c>
      <c r="J109" s="27" t="e">
        <f t="shared" si="15"/>
        <v>#N/A</v>
      </c>
      <c r="K109" s="14" t="e">
        <f>VLOOKUP(D109, 'Reference Tables'!$F$5:$G$19, 2,FALSE )</f>
        <v>#N/A</v>
      </c>
      <c r="L109" s="27" t="e">
        <f t="shared" si="16"/>
        <v>#N/A</v>
      </c>
      <c r="M109" s="16" t="e">
        <f t="shared" si="17"/>
        <v>#N/A</v>
      </c>
    </row>
    <row r="110" spans="2:13" x14ac:dyDescent="0.25">
      <c r="B110" s="9"/>
      <c r="C110" s="15"/>
      <c r="D110" s="1"/>
      <c r="E110" s="12"/>
      <c r="F110" s="13"/>
      <c r="G110" s="13"/>
      <c r="H110" s="13"/>
      <c r="I110" s="3" t="e">
        <f>(VLOOKUP(A110, 'Reference Tables'!$A$5:$D$80, 2,FALSE ))*F110+(VLOOKUP(A110, 'Reference Tables'!$A$5:$D$80, 3,FALSE ))*G110+(VLOOKUP(A110, 'Reference Tables'!$A$5:$D$80, 4,FALSE ))*H110</f>
        <v>#N/A</v>
      </c>
      <c r="J110" s="27" t="e">
        <f t="shared" si="15"/>
        <v>#N/A</v>
      </c>
      <c r="K110" s="14" t="e">
        <f>VLOOKUP(D110, 'Reference Tables'!$F$5:$G$19, 2,FALSE )</f>
        <v>#N/A</v>
      </c>
      <c r="L110" s="27" t="e">
        <f t="shared" si="16"/>
        <v>#N/A</v>
      </c>
      <c r="M110" s="16" t="e">
        <f t="shared" si="17"/>
        <v>#N/A</v>
      </c>
    </row>
    <row r="111" spans="2:13" x14ac:dyDescent="0.25">
      <c r="B111" s="9"/>
      <c r="C111" s="15"/>
      <c r="D111" s="1"/>
      <c r="E111" s="12"/>
      <c r="F111" s="13"/>
      <c r="G111" s="13"/>
      <c r="H111" s="13"/>
      <c r="I111" s="3" t="e">
        <f>(VLOOKUP(A111, 'Reference Tables'!$A$5:$D$80, 2,FALSE ))*F111+(VLOOKUP(A111, 'Reference Tables'!$A$5:$D$80, 3,FALSE ))*G111+(VLOOKUP(A111, 'Reference Tables'!$A$5:$D$80, 4,FALSE ))*H111</f>
        <v>#N/A</v>
      </c>
      <c r="J111" s="27" t="e">
        <f t="shared" si="15"/>
        <v>#N/A</v>
      </c>
      <c r="K111" s="14" t="e">
        <f>VLOOKUP(D111, 'Reference Tables'!$F$5:$G$19, 2,FALSE )</f>
        <v>#N/A</v>
      </c>
      <c r="L111" s="27" t="e">
        <f t="shared" si="16"/>
        <v>#N/A</v>
      </c>
      <c r="M111" s="16" t="e">
        <f t="shared" si="17"/>
        <v>#N/A</v>
      </c>
    </row>
    <row r="112" spans="2:13" x14ac:dyDescent="0.25">
      <c r="B112" s="9"/>
      <c r="C112" s="15"/>
      <c r="D112" s="1"/>
      <c r="E112" s="12"/>
      <c r="F112" s="13"/>
      <c r="G112" s="13"/>
      <c r="H112" s="13"/>
      <c r="I112" s="3" t="e">
        <f>(VLOOKUP(A112, 'Reference Tables'!$A$5:$D$80, 2,FALSE ))*F112+(VLOOKUP(A112, 'Reference Tables'!$A$5:$D$80, 3,FALSE ))*G112+(VLOOKUP(A112, 'Reference Tables'!$A$5:$D$80, 4,FALSE ))*H112</f>
        <v>#N/A</v>
      </c>
      <c r="J112" s="27" t="e">
        <f t="shared" si="15"/>
        <v>#N/A</v>
      </c>
      <c r="K112" s="14" t="e">
        <f>VLOOKUP(D112, 'Reference Tables'!$F$5:$G$19, 2,FALSE )</f>
        <v>#N/A</v>
      </c>
      <c r="L112" s="27" t="e">
        <f t="shared" si="16"/>
        <v>#N/A</v>
      </c>
      <c r="M112" s="16" t="e">
        <f t="shared" si="17"/>
        <v>#N/A</v>
      </c>
    </row>
    <row r="113" spans="2:13" x14ac:dyDescent="0.25">
      <c r="B113" s="9"/>
      <c r="C113" s="15"/>
      <c r="D113" s="1"/>
      <c r="E113" s="12"/>
      <c r="F113" s="13"/>
      <c r="G113" s="13"/>
      <c r="H113" s="13"/>
      <c r="I113" s="3" t="e">
        <f>(VLOOKUP(A113, 'Reference Tables'!$A$5:$D$80, 2,FALSE ))*F113+(VLOOKUP(A113, 'Reference Tables'!$A$5:$D$80, 3,FALSE ))*G113+(VLOOKUP(A113, 'Reference Tables'!$A$5:$D$80, 4,FALSE ))*H113</f>
        <v>#N/A</v>
      </c>
      <c r="J113" s="27" t="e">
        <f t="shared" si="15"/>
        <v>#N/A</v>
      </c>
      <c r="K113" s="14" t="e">
        <f>VLOOKUP(D113, 'Reference Tables'!$F$5:$G$19, 2,FALSE )</f>
        <v>#N/A</v>
      </c>
      <c r="L113" s="27" t="e">
        <f t="shared" si="16"/>
        <v>#N/A</v>
      </c>
      <c r="M113" s="16" t="e">
        <f t="shared" si="17"/>
        <v>#N/A</v>
      </c>
    </row>
    <row r="114" spans="2:13" x14ac:dyDescent="0.25">
      <c r="B114" s="9"/>
      <c r="C114" s="15"/>
      <c r="D114" s="1"/>
      <c r="E114" s="12"/>
      <c r="F114" s="13"/>
      <c r="G114" s="13"/>
      <c r="H114" s="13"/>
      <c r="I114" s="3" t="e">
        <f>(VLOOKUP(A114, 'Reference Tables'!$A$5:$D$80, 2,FALSE ))*F114+(VLOOKUP(A114, 'Reference Tables'!$A$5:$D$80, 3,FALSE ))*G114+(VLOOKUP(A114, 'Reference Tables'!$A$5:$D$80, 4,FALSE ))*H114</f>
        <v>#N/A</v>
      </c>
      <c r="J114" s="27" t="e">
        <f t="shared" si="15"/>
        <v>#N/A</v>
      </c>
      <c r="K114" s="14" t="e">
        <f>VLOOKUP(D114, 'Reference Tables'!$F$5:$G$19, 2,FALSE )</f>
        <v>#N/A</v>
      </c>
      <c r="L114" s="27" t="e">
        <f t="shared" si="16"/>
        <v>#N/A</v>
      </c>
      <c r="M114" s="16" t="e">
        <f t="shared" si="17"/>
        <v>#N/A</v>
      </c>
    </row>
    <row r="115" spans="2:13" x14ac:dyDescent="0.25">
      <c r="B115" s="9"/>
      <c r="C115" s="15"/>
      <c r="D115" s="1"/>
      <c r="E115" s="12"/>
      <c r="F115" s="13"/>
      <c r="G115" s="13"/>
      <c r="H115" s="13"/>
      <c r="I115" s="3" t="e">
        <f>(VLOOKUP(A115, 'Reference Tables'!$A$5:$D$80, 2,FALSE ))*F115+(VLOOKUP(A115, 'Reference Tables'!$A$5:$D$80, 3,FALSE ))*G115+(VLOOKUP(A115, 'Reference Tables'!$A$5:$D$80, 4,FALSE ))*H115</f>
        <v>#N/A</v>
      </c>
      <c r="J115" s="27" t="e">
        <f t="shared" si="15"/>
        <v>#N/A</v>
      </c>
      <c r="K115" s="14" t="e">
        <f>VLOOKUP(D115, 'Reference Tables'!$F$5:$G$19, 2,FALSE )</f>
        <v>#N/A</v>
      </c>
      <c r="L115" s="27" t="e">
        <f t="shared" si="16"/>
        <v>#N/A</v>
      </c>
      <c r="M115" s="16" t="e">
        <f t="shared" si="17"/>
        <v>#N/A</v>
      </c>
    </row>
    <row r="116" spans="2:13" x14ac:dyDescent="0.25">
      <c r="B116" s="9"/>
      <c r="C116" s="15"/>
      <c r="D116" s="1"/>
      <c r="E116" s="12"/>
      <c r="F116" s="13"/>
      <c r="G116" s="13"/>
      <c r="H116" s="13"/>
      <c r="I116" s="3" t="e">
        <f>(VLOOKUP(A116, 'Reference Tables'!$A$5:$D$80, 2,FALSE ))*F116+(VLOOKUP(A116, 'Reference Tables'!$A$5:$D$80, 3,FALSE ))*G116+(VLOOKUP(A116, 'Reference Tables'!$A$5:$D$80, 4,FALSE ))*H116</f>
        <v>#N/A</v>
      </c>
      <c r="J116" s="27" t="e">
        <f t="shared" si="15"/>
        <v>#N/A</v>
      </c>
      <c r="K116" s="14" t="e">
        <f>VLOOKUP(D116, 'Reference Tables'!$F$5:$G$19, 2,FALSE )</f>
        <v>#N/A</v>
      </c>
      <c r="L116" s="27" t="e">
        <f t="shared" si="16"/>
        <v>#N/A</v>
      </c>
      <c r="M116" s="16" t="e">
        <f t="shared" si="17"/>
        <v>#N/A</v>
      </c>
    </row>
    <row r="117" spans="2:13" x14ac:dyDescent="0.25">
      <c r="B117" s="9"/>
      <c r="C117" s="15"/>
      <c r="D117" s="1"/>
      <c r="E117" s="12"/>
      <c r="F117" s="13"/>
      <c r="G117" s="13"/>
      <c r="H117" s="13"/>
      <c r="I117" s="3" t="e">
        <f>(VLOOKUP(A117, 'Reference Tables'!$A$5:$D$80, 2,FALSE ))*F117+(VLOOKUP(A117, 'Reference Tables'!$A$5:$D$80, 3,FALSE ))*G117+(VLOOKUP(A117, 'Reference Tables'!$A$5:$D$80, 4,FALSE ))*H117</f>
        <v>#N/A</v>
      </c>
      <c r="J117" s="27" t="e">
        <f t="shared" si="15"/>
        <v>#N/A</v>
      </c>
      <c r="K117" s="14" t="e">
        <f>VLOOKUP(D117, 'Reference Tables'!$F$5:$G$19, 2,FALSE )</f>
        <v>#N/A</v>
      </c>
      <c r="L117" s="27" t="e">
        <f t="shared" si="16"/>
        <v>#N/A</v>
      </c>
      <c r="M117" s="16" t="e">
        <f t="shared" si="17"/>
        <v>#N/A</v>
      </c>
    </row>
    <row r="118" spans="2:13" x14ac:dyDescent="0.25">
      <c r="B118" s="9"/>
      <c r="C118" s="15"/>
      <c r="D118" s="1"/>
      <c r="E118" s="12"/>
      <c r="F118" s="13"/>
      <c r="G118" s="13"/>
      <c r="H118" s="13"/>
      <c r="I118" s="3" t="e">
        <f>(VLOOKUP(A118, 'Reference Tables'!$A$5:$D$80, 2,FALSE ))*F118+(VLOOKUP(A118, 'Reference Tables'!$A$5:$D$80, 3,FALSE ))*G118+(VLOOKUP(A118, 'Reference Tables'!$A$5:$D$80, 4,FALSE ))*H118</f>
        <v>#N/A</v>
      </c>
      <c r="J118" s="27" t="e">
        <f t="shared" si="15"/>
        <v>#N/A</v>
      </c>
      <c r="K118" s="14" t="e">
        <f>VLOOKUP(D118, 'Reference Tables'!$F$5:$G$19, 2,FALSE )</f>
        <v>#N/A</v>
      </c>
      <c r="L118" s="27" t="e">
        <f t="shared" si="16"/>
        <v>#N/A</v>
      </c>
      <c r="M118" s="16" t="e">
        <f t="shared" si="17"/>
        <v>#N/A</v>
      </c>
    </row>
    <row r="119" spans="2:13" x14ac:dyDescent="0.25">
      <c r="B119" s="9"/>
      <c r="C119" s="15"/>
      <c r="D119" s="1"/>
      <c r="E119" s="12"/>
      <c r="F119" s="13"/>
      <c r="G119" s="13"/>
      <c r="H119" s="13"/>
      <c r="I119" s="3" t="e">
        <f>(VLOOKUP(A119, 'Reference Tables'!$A$5:$D$80, 2,FALSE ))*F119+(VLOOKUP(A119, 'Reference Tables'!$A$5:$D$80, 3,FALSE ))*G119+(VLOOKUP(A119, 'Reference Tables'!$A$5:$D$80, 4,FALSE ))*H119</f>
        <v>#N/A</v>
      </c>
      <c r="J119" s="27" t="e">
        <f t="shared" si="15"/>
        <v>#N/A</v>
      </c>
      <c r="K119" s="14" t="e">
        <f>VLOOKUP(D119, 'Reference Tables'!$F$5:$G$19, 2,FALSE )</f>
        <v>#N/A</v>
      </c>
      <c r="L119" s="27" t="e">
        <f t="shared" si="16"/>
        <v>#N/A</v>
      </c>
      <c r="M119" s="16" t="e">
        <f t="shared" si="17"/>
        <v>#N/A</v>
      </c>
    </row>
    <row r="120" spans="2:13" x14ac:dyDescent="0.25">
      <c r="B120" s="9"/>
      <c r="C120" s="15"/>
      <c r="D120" s="1"/>
      <c r="E120" s="12"/>
      <c r="F120" s="13"/>
      <c r="G120" s="13"/>
      <c r="H120" s="13"/>
      <c r="I120" s="3" t="e">
        <f>(VLOOKUP(A120, 'Reference Tables'!$A$5:$D$80, 2,FALSE ))*F120+(VLOOKUP(A120, 'Reference Tables'!$A$5:$D$80, 3,FALSE ))*G120+(VLOOKUP(A120, 'Reference Tables'!$A$5:$D$80, 4,FALSE ))*H120</f>
        <v>#N/A</v>
      </c>
      <c r="J120" s="27" t="e">
        <f t="shared" si="15"/>
        <v>#N/A</v>
      </c>
      <c r="K120" s="14" t="e">
        <f>VLOOKUP(D120, 'Reference Tables'!$F$5:$G$19, 2,FALSE )</f>
        <v>#N/A</v>
      </c>
      <c r="L120" s="27" t="e">
        <f t="shared" si="16"/>
        <v>#N/A</v>
      </c>
      <c r="M120" s="16" t="e">
        <f t="shared" si="17"/>
        <v>#N/A</v>
      </c>
    </row>
    <row r="121" spans="2:13" x14ac:dyDescent="0.25">
      <c r="B121" s="9"/>
      <c r="C121" s="15"/>
      <c r="D121" s="1"/>
      <c r="E121" s="12"/>
      <c r="F121" s="13"/>
      <c r="G121" s="13"/>
      <c r="H121" s="13"/>
      <c r="I121" s="3" t="e">
        <f>(VLOOKUP(A121, 'Reference Tables'!$A$5:$D$80, 2,FALSE ))*F121+(VLOOKUP(A121, 'Reference Tables'!$A$5:$D$80, 3,FALSE ))*G121+(VLOOKUP(A121, 'Reference Tables'!$A$5:$D$80, 4,FALSE ))*H121</f>
        <v>#N/A</v>
      </c>
      <c r="J121" s="27" t="e">
        <f t="shared" si="15"/>
        <v>#N/A</v>
      </c>
      <c r="K121" s="14" t="e">
        <f>VLOOKUP(D121, 'Reference Tables'!$F$5:$G$19, 2,FALSE )</f>
        <v>#N/A</v>
      </c>
      <c r="L121" s="27" t="e">
        <f t="shared" si="16"/>
        <v>#N/A</v>
      </c>
      <c r="M121" s="16" t="e">
        <f t="shared" si="17"/>
        <v>#N/A</v>
      </c>
    </row>
    <row r="122" spans="2:13" x14ac:dyDescent="0.25">
      <c r="B122" s="9"/>
      <c r="C122" s="15"/>
      <c r="D122" s="1"/>
      <c r="E122" s="12"/>
      <c r="F122" s="13"/>
      <c r="G122" s="13"/>
      <c r="H122" s="13"/>
      <c r="I122" s="3" t="e">
        <f>(VLOOKUP(A122, 'Reference Tables'!$A$5:$D$80, 2,FALSE ))*F122+(VLOOKUP(A122, 'Reference Tables'!$A$5:$D$80, 3,FALSE ))*G122+(VLOOKUP(A122, 'Reference Tables'!$A$5:$D$80, 4,FALSE ))*H122</f>
        <v>#N/A</v>
      </c>
      <c r="J122" s="27" t="e">
        <f t="shared" si="15"/>
        <v>#N/A</v>
      </c>
      <c r="K122" s="14" t="e">
        <f>VLOOKUP(D122, 'Reference Tables'!$F$5:$G$19, 2,FALSE )</f>
        <v>#N/A</v>
      </c>
      <c r="L122" s="27" t="e">
        <f t="shared" si="16"/>
        <v>#N/A</v>
      </c>
      <c r="M122" s="16" t="e">
        <f t="shared" si="17"/>
        <v>#N/A</v>
      </c>
    </row>
    <row r="123" spans="2:13" x14ac:dyDescent="0.25">
      <c r="B123" s="9"/>
      <c r="C123" s="15"/>
      <c r="D123" s="1"/>
      <c r="E123" s="12"/>
      <c r="F123" s="13"/>
      <c r="G123" s="13"/>
      <c r="H123" s="13"/>
      <c r="I123" s="3" t="e">
        <f>(VLOOKUP(A123, 'Reference Tables'!$A$5:$D$80, 2,FALSE ))*F123+(VLOOKUP(A123, 'Reference Tables'!$A$5:$D$80, 3,FALSE ))*G123+(VLOOKUP(A123, 'Reference Tables'!$A$5:$D$80, 4,FALSE ))*H123</f>
        <v>#N/A</v>
      </c>
      <c r="J123" s="27" t="e">
        <f t="shared" si="15"/>
        <v>#N/A</v>
      </c>
      <c r="K123" s="14" t="e">
        <f>VLOOKUP(D123, 'Reference Tables'!$F$5:$G$19, 2,FALSE )</f>
        <v>#N/A</v>
      </c>
      <c r="L123" s="27" t="e">
        <f t="shared" si="16"/>
        <v>#N/A</v>
      </c>
      <c r="M123" s="16" t="e">
        <f t="shared" si="17"/>
        <v>#N/A</v>
      </c>
    </row>
    <row r="124" spans="2:13" x14ac:dyDescent="0.25">
      <c r="B124" s="9"/>
      <c r="C124" s="15"/>
      <c r="D124" s="1"/>
      <c r="E124" s="12"/>
      <c r="F124" s="13"/>
      <c r="G124" s="13"/>
      <c r="H124" s="13"/>
      <c r="I124" s="3" t="e">
        <f>(VLOOKUP(A124, 'Reference Tables'!$A$5:$D$80, 2,FALSE ))*F124+(VLOOKUP(A124, 'Reference Tables'!$A$5:$D$80, 3,FALSE ))*G124+(VLOOKUP(A124, 'Reference Tables'!$A$5:$D$80, 4,FALSE ))*H124</f>
        <v>#N/A</v>
      </c>
      <c r="J124" s="27" t="e">
        <f t="shared" si="15"/>
        <v>#N/A</v>
      </c>
      <c r="K124" s="14" t="e">
        <f>VLOOKUP(D124, 'Reference Tables'!$F$5:$G$19, 2,FALSE )</f>
        <v>#N/A</v>
      </c>
      <c r="L124" s="27" t="e">
        <f t="shared" si="16"/>
        <v>#N/A</v>
      </c>
      <c r="M124" s="16" t="e">
        <f t="shared" si="17"/>
        <v>#N/A</v>
      </c>
    </row>
    <row r="125" spans="2:13" x14ac:dyDescent="0.25">
      <c r="B125" s="9"/>
      <c r="C125" s="15"/>
      <c r="D125" s="1"/>
      <c r="E125" s="12"/>
      <c r="F125" s="13"/>
      <c r="G125" s="13"/>
      <c r="H125" s="13"/>
      <c r="I125" s="3" t="e">
        <f>(VLOOKUP(A125, 'Reference Tables'!$A$5:$D$80, 2,FALSE ))*F125+(VLOOKUP(A125, 'Reference Tables'!$A$5:$D$80, 3,FALSE ))*G125+(VLOOKUP(A125, 'Reference Tables'!$A$5:$D$80, 4,FALSE ))*H125</f>
        <v>#N/A</v>
      </c>
      <c r="J125" s="27" t="e">
        <f t="shared" si="15"/>
        <v>#N/A</v>
      </c>
      <c r="K125" s="14" t="e">
        <f>VLOOKUP(D125, 'Reference Tables'!$F$5:$G$19, 2,FALSE )</f>
        <v>#N/A</v>
      </c>
      <c r="L125" s="27" t="e">
        <f t="shared" si="16"/>
        <v>#N/A</v>
      </c>
      <c r="M125" s="16" t="e">
        <f t="shared" si="17"/>
        <v>#N/A</v>
      </c>
    </row>
    <row r="126" spans="2:13" x14ac:dyDescent="0.25">
      <c r="B126" s="9"/>
      <c r="C126" s="15"/>
      <c r="D126" s="1"/>
      <c r="E126" s="12"/>
      <c r="F126" s="13"/>
      <c r="G126" s="13"/>
      <c r="H126" s="13"/>
      <c r="I126" s="3" t="e">
        <f>(VLOOKUP(A126, 'Reference Tables'!$A$5:$D$80, 2,FALSE ))*F126+(VLOOKUP(A126, 'Reference Tables'!$A$5:$D$80, 3,FALSE ))*G126+(VLOOKUP(A126, 'Reference Tables'!$A$5:$D$80, 4,FALSE ))*H126</f>
        <v>#N/A</v>
      </c>
      <c r="J126" s="27" t="e">
        <f t="shared" si="15"/>
        <v>#N/A</v>
      </c>
      <c r="K126" s="14" t="e">
        <f>VLOOKUP(D126, 'Reference Tables'!$F$5:$G$19, 2,FALSE )</f>
        <v>#N/A</v>
      </c>
      <c r="L126" s="27" t="e">
        <f t="shared" si="16"/>
        <v>#N/A</v>
      </c>
      <c r="M126" s="16" t="e">
        <f t="shared" si="17"/>
        <v>#N/A</v>
      </c>
    </row>
    <row r="127" spans="2:13" x14ac:dyDescent="0.25">
      <c r="B127" s="9"/>
      <c r="C127" s="15"/>
      <c r="D127" s="1"/>
      <c r="E127" s="12"/>
      <c r="F127" s="13"/>
      <c r="G127" s="13"/>
      <c r="H127" s="13"/>
      <c r="I127" s="3" t="e">
        <f>(VLOOKUP(A127, 'Reference Tables'!$A$5:$D$80, 2,FALSE ))*F127+(VLOOKUP(A127, 'Reference Tables'!$A$5:$D$80, 3,FALSE ))*G127+(VLOOKUP(A127, 'Reference Tables'!$A$5:$D$80, 4,FALSE ))*H127</f>
        <v>#N/A</v>
      </c>
      <c r="J127" s="27" t="e">
        <f t="shared" si="15"/>
        <v>#N/A</v>
      </c>
      <c r="K127" s="14" t="e">
        <f>VLOOKUP(D127, 'Reference Tables'!$F$5:$G$19, 2,FALSE )</f>
        <v>#N/A</v>
      </c>
      <c r="L127" s="27" t="e">
        <f t="shared" si="16"/>
        <v>#N/A</v>
      </c>
      <c r="M127" s="16" t="e">
        <f t="shared" si="17"/>
        <v>#N/A</v>
      </c>
    </row>
    <row r="128" spans="2:13" x14ac:dyDescent="0.25">
      <c r="B128" s="9"/>
      <c r="C128" s="15"/>
      <c r="D128" s="1"/>
      <c r="E128" s="12"/>
      <c r="F128" s="13"/>
      <c r="G128" s="13"/>
      <c r="H128" s="13"/>
      <c r="I128" s="3" t="e">
        <f>(VLOOKUP(A128, 'Reference Tables'!$A$5:$D$80, 2,FALSE ))*F128+(VLOOKUP(A128, 'Reference Tables'!$A$5:$D$80, 3,FALSE ))*G128+(VLOOKUP(A128, 'Reference Tables'!$A$5:$D$80, 4,FALSE ))*H128</f>
        <v>#N/A</v>
      </c>
      <c r="J128" s="27" t="e">
        <f t="shared" si="15"/>
        <v>#N/A</v>
      </c>
      <c r="K128" s="14" t="e">
        <f>VLOOKUP(D128, 'Reference Tables'!$F$5:$G$19, 2,FALSE )</f>
        <v>#N/A</v>
      </c>
      <c r="L128" s="27" t="e">
        <f t="shared" si="16"/>
        <v>#N/A</v>
      </c>
      <c r="M128" s="16" t="e">
        <f t="shared" si="17"/>
        <v>#N/A</v>
      </c>
    </row>
    <row r="129" spans="2:13" x14ac:dyDescent="0.25">
      <c r="B129" s="9"/>
      <c r="C129" s="15"/>
      <c r="D129" s="1"/>
      <c r="E129" s="12"/>
      <c r="F129" s="13"/>
      <c r="G129" s="13"/>
      <c r="H129" s="13"/>
      <c r="I129" s="3" t="e">
        <f>(VLOOKUP(A129, 'Reference Tables'!$A$5:$D$80, 2,FALSE ))*F129+(VLOOKUP(A129, 'Reference Tables'!$A$5:$D$80, 3,FALSE ))*G129+(VLOOKUP(A129, 'Reference Tables'!$A$5:$D$80, 4,FALSE ))*H129</f>
        <v>#N/A</v>
      </c>
      <c r="J129" s="27" t="e">
        <f t="shared" si="15"/>
        <v>#N/A</v>
      </c>
      <c r="K129" s="14" t="e">
        <f>VLOOKUP(D129, 'Reference Tables'!$F$5:$G$19, 2,FALSE )</f>
        <v>#N/A</v>
      </c>
      <c r="L129" s="27" t="e">
        <f t="shared" si="16"/>
        <v>#N/A</v>
      </c>
      <c r="M129" s="16" t="e">
        <f t="shared" si="17"/>
        <v>#N/A</v>
      </c>
    </row>
    <row r="130" spans="2:13" x14ac:dyDescent="0.25">
      <c r="B130" s="9"/>
      <c r="C130" s="15"/>
      <c r="D130" s="1"/>
      <c r="E130" s="12"/>
      <c r="F130" s="13"/>
      <c r="G130" s="13"/>
      <c r="H130" s="13"/>
      <c r="I130" s="3" t="e">
        <f>(VLOOKUP(A130, 'Reference Tables'!$A$5:$D$80, 2,FALSE ))*F130+(VLOOKUP(A130, 'Reference Tables'!$A$5:$D$80, 3,FALSE ))*G130+(VLOOKUP(A130, 'Reference Tables'!$A$5:$D$80, 4,FALSE ))*H130</f>
        <v>#N/A</v>
      </c>
      <c r="J130" s="27" t="e">
        <f t="shared" ref="J130:J161" si="18">I130*E130</f>
        <v>#N/A</v>
      </c>
      <c r="K130" s="14" t="e">
        <f>VLOOKUP(D130, 'Reference Tables'!$F$5:$G$19, 2,FALSE )</f>
        <v>#N/A</v>
      </c>
      <c r="L130" s="27" t="e">
        <f t="shared" ref="L130:L161" si="19">K130*J130</f>
        <v>#N/A</v>
      </c>
      <c r="M130" s="16" t="e">
        <f t="shared" ref="M130:M161" si="20">C130/L130</f>
        <v>#N/A</v>
      </c>
    </row>
    <row r="131" spans="2:13" x14ac:dyDescent="0.25">
      <c r="B131" s="9"/>
      <c r="C131" s="15"/>
      <c r="D131" s="1"/>
      <c r="E131" s="12"/>
      <c r="F131" s="13"/>
      <c r="G131" s="13"/>
      <c r="H131" s="13"/>
      <c r="I131" s="3" t="e">
        <f>(VLOOKUP(A131, 'Reference Tables'!$A$5:$D$80, 2,FALSE ))*F131+(VLOOKUP(A131, 'Reference Tables'!$A$5:$D$80, 3,FALSE ))*G131+(VLOOKUP(A131, 'Reference Tables'!$A$5:$D$80, 4,FALSE ))*H131</f>
        <v>#N/A</v>
      </c>
      <c r="J131" s="27" t="e">
        <f t="shared" si="18"/>
        <v>#N/A</v>
      </c>
      <c r="K131" s="14" t="e">
        <f>VLOOKUP(D131, 'Reference Tables'!$F$5:$G$19, 2,FALSE )</f>
        <v>#N/A</v>
      </c>
      <c r="L131" s="27" t="e">
        <f t="shared" si="19"/>
        <v>#N/A</v>
      </c>
      <c r="M131" s="16" t="e">
        <f t="shared" si="20"/>
        <v>#N/A</v>
      </c>
    </row>
    <row r="132" spans="2:13" x14ac:dyDescent="0.25">
      <c r="B132" s="9"/>
      <c r="C132" s="15"/>
      <c r="D132" s="1"/>
      <c r="E132" s="12"/>
      <c r="F132" s="13"/>
      <c r="G132" s="13"/>
      <c r="H132" s="13"/>
      <c r="I132" s="3" t="e">
        <f>(VLOOKUP(A132, 'Reference Tables'!$A$5:$D$80, 2,FALSE ))*F132+(VLOOKUP(A132, 'Reference Tables'!$A$5:$D$80, 3,FALSE ))*G132+(VLOOKUP(A132, 'Reference Tables'!$A$5:$D$80, 4,FALSE ))*H132</f>
        <v>#N/A</v>
      </c>
      <c r="J132" s="27" t="e">
        <f t="shared" si="18"/>
        <v>#N/A</v>
      </c>
      <c r="K132" s="14" t="e">
        <f>VLOOKUP(D132, 'Reference Tables'!$F$5:$G$19, 2,FALSE )</f>
        <v>#N/A</v>
      </c>
      <c r="L132" s="27" t="e">
        <f t="shared" si="19"/>
        <v>#N/A</v>
      </c>
      <c r="M132" s="16" t="e">
        <f t="shared" si="20"/>
        <v>#N/A</v>
      </c>
    </row>
    <row r="133" spans="2:13" x14ac:dyDescent="0.25">
      <c r="B133" s="9"/>
      <c r="C133" s="15"/>
      <c r="D133" s="1"/>
      <c r="E133" s="12"/>
      <c r="F133" s="13"/>
      <c r="G133" s="13"/>
      <c r="H133" s="13"/>
      <c r="I133" s="3" t="e">
        <f>(VLOOKUP(A133, 'Reference Tables'!$A$5:$D$80, 2,FALSE ))*F133+(VLOOKUP(A133, 'Reference Tables'!$A$5:$D$80, 3,FALSE ))*G133+(VLOOKUP(A133, 'Reference Tables'!$A$5:$D$80, 4,FALSE ))*H133</f>
        <v>#N/A</v>
      </c>
      <c r="J133" s="27" t="e">
        <f t="shared" si="18"/>
        <v>#N/A</v>
      </c>
      <c r="K133" s="14" t="e">
        <f>VLOOKUP(D133, 'Reference Tables'!$F$5:$G$19, 2,FALSE )</f>
        <v>#N/A</v>
      </c>
      <c r="L133" s="27" t="e">
        <f t="shared" si="19"/>
        <v>#N/A</v>
      </c>
      <c r="M133" s="16" t="e">
        <f t="shared" si="20"/>
        <v>#N/A</v>
      </c>
    </row>
    <row r="134" spans="2:13" x14ac:dyDescent="0.25">
      <c r="B134" s="9"/>
      <c r="C134" s="15"/>
      <c r="D134" s="1"/>
      <c r="E134" s="12"/>
      <c r="F134" s="13"/>
      <c r="G134" s="13"/>
      <c r="H134" s="13"/>
      <c r="I134" s="3" t="e">
        <f>(VLOOKUP(A134, 'Reference Tables'!$A$5:$D$80, 2,FALSE ))*F134+(VLOOKUP(A134, 'Reference Tables'!$A$5:$D$80, 3,FALSE ))*G134+(VLOOKUP(A134, 'Reference Tables'!$A$5:$D$80, 4,FALSE ))*H134</f>
        <v>#N/A</v>
      </c>
      <c r="J134" s="27" t="e">
        <f t="shared" si="18"/>
        <v>#N/A</v>
      </c>
      <c r="K134" s="14" t="e">
        <f>VLOOKUP(D134, 'Reference Tables'!$F$5:$G$19, 2,FALSE )</f>
        <v>#N/A</v>
      </c>
      <c r="L134" s="27" t="e">
        <f t="shared" si="19"/>
        <v>#N/A</v>
      </c>
      <c r="M134" s="16" t="e">
        <f t="shared" si="20"/>
        <v>#N/A</v>
      </c>
    </row>
    <row r="135" spans="2:13" x14ac:dyDescent="0.25">
      <c r="B135" s="9"/>
      <c r="C135" s="15"/>
      <c r="D135" s="1"/>
      <c r="E135" s="12"/>
      <c r="F135" s="13"/>
      <c r="G135" s="13"/>
      <c r="H135" s="13"/>
      <c r="I135" s="3" t="e">
        <f>(VLOOKUP(A135, 'Reference Tables'!$A$5:$D$80, 2,FALSE ))*F135+(VLOOKUP(A135, 'Reference Tables'!$A$5:$D$80, 3,FALSE ))*G135+(VLOOKUP(A135, 'Reference Tables'!$A$5:$D$80, 4,FALSE ))*H135</f>
        <v>#N/A</v>
      </c>
      <c r="J135" s="27" t="e">
        <f t="shared" si="18"/>
        <v>#N/A</v>
      </c>
      <c r="K135" s="14" t="e">
        <f>VLOOKUP(D135, 'Reference Tables'!$F$5:$G$19, 2,FALSE )</f>
        <v>#N/A</v>
      </c>
      <c r="L135" s="27" t="e">
        <f t="shared" si="19"/>
        <v>#N/A</v>
      </c>
      <c r="M135" s="16" t="e">
        <f t="shared" si="20"/>
        <v>#N/A</v>
      </c>
    </row>
    <row r="136" spans="2:13" x14ac:dyDescent="0.25">
      <c r="B136" s="9"/>
      <c r="C136" s="15"/>
      <c r="D136" s="1"/>
      <c r="E136" s="12"/>
      <c r="F136" s="13"/>
      <c r="G136" s="13"/>
      <c r="H136" s="13"/>
      <c r="I136" s="3" t="e">
        <f>(VLOOKUP(A136, 'Reference Tables'!$A$5:$D$80, 2,FALSE ))*F136+(VLOOKUP(A136, 'Reference Tables'!$A$5:$D$80, 3,FALSE ))*G136+(VLOOKUP(A136, 'Reference Tables'!$A$5:$D$80, 4,FALSE ))*H136</f>
        <v>#N/A</v>
      </c>
      <c r="J136" s="27" t="e">
        <f t="shared" si="18"/>
        <v>#N/A</v>
      </c>
      <c r="K136" s="14" t="e">
        <f>VLOOKUP(D136, 'Reference Tables'!$F$5:$G$19, 2,FALSE )</f>
        <v>#N/A</v>
      </c>
      <c r="L136" s="27" t="e">
        <f t="shared" si="19"/>
        <v>#N/A</v>
      </c>
      <c r="M136" s="16" t="e">
        <f t="shared" si="20"/>
        <v>#N/A</v>
      </c>
    </row>
    <row r="137" spans="2:13" x14ac:dyDescent="0.25">
      <c r="B137" s="9"/>
      <c r="C137" s="15"/>
      <c r="D137" s="1"/>
      <c r="E137" s="12"/>
      <c r="F137" s="13"/>
      <c r="G137" s="13"/>
      <c r="H137" s="13"/>
      <c r="I137" s="3" t="e">
        <f>(VLOOKUP(A137, 'Reference Tables'!$A$5:$D$80, 2,FALSE ))*F137+(VLOOKUP(A137, 'Reference Tables'!$A$5:$D$80, 3,FALSE ))*G137+(VLOOKUP(A137, 'Reference Tables'!$A$5:$D$80, 4,FALSE ))*H137</f>
        <v>#N/A</v>
      </c>
      <c r="J137" s="27" t="e">
        <f t="shared" si="18"/>
        <v>#N/A</v>
      </c>
      <c r="K137" s="14" t="e">
        <f>VLOOKUP(D137, 'Reference Tables'!$F$5:$G$19, 2,FALSE )</f>
        <v>#N/A</v>
      </c>
      <c r="L137" s="27" t="e">
        <f t="shared" si="19"/>
        <v>#N/A</v>
      </c>
      <c r="M137" s="16" t="e">
        <f t="shared" si="20"/>
        <v>#N/A</v>
      </c>
    </row>
    <row r="138" spans="2:13" x14ac:dyDescent="0.25">
      <c r="B138" s="9"/>
      <c r="C138" s="15"/>
      <c r="D138" s="1"/>
      <c r="E138" s="12"/>
      <c r="F138" s="13"/>
      <c r="G138" s="13"/>
      <c r="H138" s="13"/>
      <c r="I138" s="3" t="e">
        <f>(VLOOKUP(A138, 'Reference Tables'!$A$5:$D$80, 2,FALSE ))*F138+(VLOOKUP(A138, 'Reference Tables'!$A$5:$D$80, 3,FALSE ))*G138+(VLOOKUP(A138, 'Reference Tables'!$A$5:$D$80, 4,FALSE ))*H138</f>
        <v>#N/A</v>
      </c>
      <c r="J138" s="27" t="e">
        <f t="shared" si="18"/>
        <v>#N/A</v>
      </c>
      <c r="K138" s="14" t="e">
        <f>VLOOKUP(D138, 'Reference Tables'!$F$5:$G$19, 2,FALSE )</f>
        <v>#N/A</v>
      </c>
      <c r="L138" s="27" t="e">
        <f t="shared" si="19"/>
        <v>#N/A</v>
      </c>
      <c r="M138" s="16" t="e">
        <f t="shared" si="20"/>
        <v>#N/A</v>
      </c>
    </row>
    <row r="139" spans="2:13" x14ac:dyDescent="0.25">
      <c r="B139" s="9"/>
      <c r="C139" s="15"/>
      <c r="D139" s="1"/>
      <c r="E139" s="12"/>
      <c r="F139" s="13"/>
      <c r="G139" s="13"/>
      <c r="H139" s="13"/>
      <c r="I139" s="3" t="e">
        <f>(VLOOKUP(A139, 'Reference Tables'!$A$5:$D$80, 2,FALSE ))*F139+(VLOOKUP(A139, 'Reference Tables'!$A$5:$D$80, 3,FALSE ))*G139+(VLOOKUP(A139, 'Reference Tables'!$A$5:$D$80, 4,FALSE ))*H139</f>
        <v>#N/A</v>
      </c>
      <c r="J139" s="27" t="e">
        <f t="shared" si="18"/>
        <v>#N/A</v>
      </c>
      <c r="K139" s="14" t="e">
        <f>VLOOKUP(D139, 'Reference Tables'!$F$5:$G$19, 2,FALSE )</f>
        <v>#N/A</v>
      </c>
      <c r="L139" s="27" t="e">
        <f t="shared" si="19"/>
        <v>#N/A</v>
      </c>
      <c r="M139" s="16" t="e">
        <f t="shared" si="20"/>
        <v>#N/A</v>
      </c>
    </row>
    <row r="140" spans="2:13" x14ac:dyDescent="0.25">
      <c r="B140" s="9"/>
      <c r="C140" s="15"/>
      <c r="D140" s="1"/>
      <c r="E140" s="12"/>
      <c r="F140" s="13"/>
      <c r="G140" s="13"/>
      <c r="H140" s="13"/>
      <c r="I140" s="3" t="e">
        <f>(VLOOKUP(A140, 'Reference Tables'!$A$5:$D$80, 2,FALSE ))*F140+(VLOOKUP(A140, 'Reference Tables'!$A$5:$D$80, 3,FALSE ))*G140+(VLOOKUP(A140, 'Reference Tables'!$A$5:$D$80, 4,FALSE ))*H140</f>
        <v>#N/A</v>
      </c>
      <c r="J140" s="27" t="e">
        <f t="shared" si="18"/>
        <v>#N/A</v>
      </c>
      <c r="K140" s="14" t="e">
        <f>VLOOKUP(D140, 'Reference Tables'!$F$5:$G$19, 2,FALSE )</f>
        <v>#N/A</v>
      </c>
      <c r="L140" s="27" t="e">
        <f t="shared" si="19"/>
        <v>#N/A</v>
      </c>
      <c r="M140" s="16" t="e">
        <f t="shared" si="20"/>
        <v>#N/A</v>
      </c>
    </row>
    <row r="141" spans="2:13" x14ac:dyDescent="0.25">
      <c r="B141" s="9"/>
      <c r="C141" s="15"/>
      <c r="D141" s="1"/>
      <c r="E141" s="12"/>
      <c r="F141" s="13"/>
      <c r="G141" s="13"/>
      <c r="H141" s="13"/>
      <c r="I141" s="3" t="e">
        <f>(VLOOKUP(A141, 'Reference Tables'!$A$5:$D$80, 2,FALSE ))*F141+(VLOOKUP(A141, 'Reference Tables'!$A$5:$D$80, 3,FALSE ))*G141+(VLOOKUP(A141, 'Reference Tables'!$A$5:$D$80, 4,FALSE ))*H141</f>
        <v>#N/A</v>
      </c>
      <c r="J141" s="27" t="e">
        <f t="shared" si="18"/>
        <v>#N/A</v>
      </c>
      <c r="K141" s="14" t="e">
        <f>VLOOKUP(D141, 'Reference Tables'!$F$5:$G$19, 2,FALSE )</f>
        <v>#N/A</v>
      </c>
      <c r="L141" s="27" t="e">
        <f t="shared" si="19"/>
        <v>#N/A</v>
      </c>
      <c r="M141" s="16" t="e">
        <f t="shared" si="20"/>
        <v>#N/A</v>
      </c>
    </row>
    <row r="142" spans="2:13" x14ac:dyDescent="0.25">
      <c r="B142" s="9"/>
      <c r="C142" s="15"/>
      <c r="D142" s="1"/>
      <c r="E142" s="12"/>
      <c r="F142" s="13"/>
      <c r="G142" s="13"/>
      <c r="H142" s="13"/>
      <c r="I142" s="3" t="e">
        <f>(VLOOKUP(A142, 'Reference Tables'!$A$5:$D$80, 2,FALSE ))*F142+(VLOOKUP(A142, 'Reference Tables'!$A$5:$D$80, 3,FALSE ))*G142+(VLOOKUP(A142, 'Reference Tables'!$A$5:$D$80, 4,FALSE ))*H142</f>
        <v>#N/A</v>
      </c>
      <c r="J142" s="27" t="e">
        <f t="shared" si="18"/>
        <v>#N/A</v>
      </c>
      <c r="K142" s="14" t="e">
        <f>VLOOKUP(D142, 'Reference Tables'!$F$5:$G$19, 2,FALSE )</f>
        <v>#N/A</v>
      </c>
      <c r="L142" s="27" t="e">
        <f t="shared" si="19"/>
        <v>#N/A</v>
      </c>
      <c r="M142" s="16" t="e">
        <f t="shared" si="20"/>
        <v>#N/A</v>
      </c>
    </row>
    <row r="143" spans="2:13" x14ac:dyDescent="0.25">
      <c r="B143" s="9"/>
      <c r="C143" s="15"/>
      <c r="D143" s="1"/>
      <c r="E143" s="12"/>
      <c r="F143" s="13"/>
      <c r="G143" s="13"/>
      <c r="H143" s="13"/>
      <c r="I143" s="3" t="e">
        <f>(VLOOKUP(A143, 'Reference Tables'!$A$5:$D$80, 2,FALSE ))*F143+(VLOOKUP(A143, 'Reference Tables'!$A$5:$D$80, 3,FALSE ))*G143+(VLOOKUP(A143, 'Reference Tables'!$A$5:$D$80, 4,FALSE ))*H143</f>
        <v>#N/A</v>
      </c>
      <c r="J143" s="27" t="e">
        <f t="shared" si="18"/>
        <v>#N/A</v>
      </c>
      <c r="K143" s="14" t="e">
        <f>VLOOKUP(D143, 'Reference Tables'!$F$5:$G$19, 2,FALSE )</f>
        <v>#N/A</v>
      </c>
      <c r="L143" s="27" t="e">
        <f t="shared" si="19"/>
        <v>#N/A</v>
      </c>
      <c r="M143" s="16" t="e">
        <f t="shared" si="20"/>
        <v>#N/A</v>
      </c>
    </row>
    <row r="144" spans="2:13" x14ac:dyDescent="0.25">
      <c r="B144" s="9"/>
      <c r="C144" s="15"/>
      <c r="D144" s="1"/>
      <c r="E144" s="12"/>
      <c r="F144" s="13"/>
      <c r="G144" s="13"/>
      <c r="H144" s="13"/>
      <c r="I144" s="3" t="e">
        <f>(VLOOKUP(A144, 'Reference Tables'!$A$5:$D$80, 2,FALSE ))*F144+(VLOOKUP(A144, 'Reference Tables'!$A$5:$D$80, 3,FALSE ))*G144+(VLOOKUP(A144, 'Reference Tables'!$A$5:$D$80, 4,FALSE ))*H144</f>
        <v>#N/A</v>
      </c>
      <c r="J144" s="27" t="e">
        <f t="shared" si="18"/>
        <v>#N/A</v>
      </c>
      <c r="K144" s="14" t="e">
        <f>VLOOKUP(D144, 'Reference Tables'!$F$5:$G$19, 2,FALSE )</f>
        <v>#N/A</v>
      </c>
      <c r="L144" s="27" t="e">
        <f t="shared" si="19"/>
        <v>#N/A</v>
      </c>
      <c r="M144" s="16" t="e">
        <f t="shared" si="20"/>
        <v>#N/A</v>
      </c>
    </row>
    <row r="145" spans="2:13" x14ac:dyDescent="0.25">
      <c r="B145" s="9"/>
      <c r="C145" s="15"/>
      <c r="D145" s="1"/>
      <c r="E145" s="12"/>
      <c r="F145" s="13"/>
      <c r="G145" s="13"/>
      <c r="H145" s="13"/>
      <c r="I145" s="3" t="e">
        <f>(VLOOKUP(A145, 'Reference Tables'!$A$5:$D$80, 2,FALSE ))*F145+(VLOOKUP(A145, 'Reference Tables'!$A$5:$D$80, 3,FALSE ))*G145+(VLOOKUP(A145, 'Reference Tables'!$A$5:$D$80, 4,FALSE ))*H145</f>
        <v>#N/A</v>
      </c>
      <c r="J145" s="27" t="e">
        <f t="shared" si="18"/>
        <v>#N/A</v>
      </c>
      <c r="K145" s="14" t="e">
        <f>VLOOKUP(D145, 'Reference Tables'!$F$5:$G$19, 2,FALSE )</f>
        <v>#N/A</v>
      </c>
      <c r="L145" s="27" t="e">
        <f t="shared" si="19"/>
        <v>#N/A</v>
      </c>
      <c r="M145" s="16" t="e">
        <f t="shared" si="20"/>
        <v>#N/A</v>
      </c>
    </row>
    <row r="146" spans="2:13" x14ac:dyDescent="0.25">
      <c r="B146" s="9"/>
      <c r="C146" s="15"/>
      <c r="D146" s="1"/>
      <c r="E146" s="12"/>
      <c r="F146" s="13"/>
      <c r="G146" s="13"/>
      <c r="H146" s="13"/>
      <c r="I146" s="3" t="e">
        <f>(VLOOKUP(A146, 'Reference Tables'!$A$5:$D$80, 2,FALSE ))*F146+(VLOOKUP(A146, 'Reference Tables'!$A$5:$D$80, 3,FALSE ))*G146+(VLOOKUP(A146, 'Reference Tables'!$A$5:$D$80, 4,FALSE ))*H146</f>
        <v>#N/A</v>
      </c>
      <c r="J146" s="27" t="e">
        <f t="shared" si="18"/>
        <v>#N/A</v>
      </c>
      <c r="K146" s="14" t="e">
        <f>VLOOKUP(D146, 'Reference Tables'!$F$5:$G$19, 2,FALSE )</f>
        <v>#N/A</v>
      </c>
      <c r="L146" s="27" t="e">
        <f t="shared" si="19"/>
        <v>#N/A</v>
      </c>
      <c r="M146" s="16" t="e">
        <f t="shared" si="20"/>
        <v>#N/A</v>
      </c>
    </row>
    <row r="147" spans="2:13" x14ac:dyDescent="0.25">
      <c r="B147" s="9"/>
      <c r="C147" s="15"/>
      <c r="D147" s="1"/>
      <c r="E147" s="12"/>
      <c r="F147" s="13"/>
      <c r="G147" s="13"/>
      <c r="H147" s="13"/>
      <c r="I147" s="3" t="e">
        <f>(VLOOKUP(A147, 'Reference Tables'!$A$5:$D$80, 2,FALSE ))*F147+(VLOOKUP(A147, 'Reference Tables'!$A$5:$D$80, 3,FALSE ))*G147+(VLOOKUP(A147, 'Reference Tables'!$A$5:$D$80, 4,FALSE ))*H147</f>
        <v>#N/A</v>
      </c>
      <c r="J147" s="27" t="e">
        <f t="shared" si="18"/>
        <v>#N/A</v>
      </c>
      <c r="K147" s="14" t="e">
        <f>VLOOKUP(D147, 'Reference Tables'!$F$5:$G$19, 2,FALSE )</f>
        <v>#N/A</v>
      </c>
      <c r="L147" s="27" t="e">
        <f t="shared" si="19"/>
        <v>#N/A</v>
      </c>
      <c r="M147" s="16" t="e">
        <f t="shared" si="20"/>
        <v>#N/A</v>
      </c>
    </row>
    <row r="148" spans="2:13" x14ac:dyDescent="0.25">
      <c r="B148" s="9"/>
      <c r="C148" s="15"/>
      <c r="D148" s="1"/>
      <c r="E148" s="12"/>
      <c r="F148" s="13"/>
      <c r="G148" s="13"/>
      <c r="H148" s="13"/>
      <c r="I148" s="3" t="e">
        <f>(VLOOKUP(A148, 'Reference Tables'!$A$5:$D$80, 2,FALSE ))*F148+(VLOOKUP(A148, 'Reference Tables'!$A$5:$D$80, 3,FALSE ))*G148+(VLOOKUP(A148, 'Reference Tables'!$A$5:$D$80, 4,FALSE ))*H148</f>
        <v>#N/A</v>
      </c>
      <c r="J148" s="27" t="e">
        <f t="shared" si="18"/>
        <v>#N/A</v>
      </c>
      <c r="K148" s="14" t="e">
        <f>VLOOKUP(D148, 'Reference Tables'!$F$5:$G$19, 2,FALSE )</f>
        <v>#N/A</v>
      </c>
      <c r="L148" s="27" t="e">
        <f t="shared" si="19"/>
        <v>#N/A</v>
      </c>
      <c r="M148" s="16" t="e">
        <f t="shared" si="20"/>
        <v>#N/A</v>
      </c>
    </row>
    <row r="149" spans="2:13" x14ac:dyDescent="0.25">
      <c r="B149" s="9"/>
      <c r="C149" s="15"/>
      <c r="D149" s="1"/>
      <c r="E149" s="12"/>
      <c r="F149" s="13"/>
      <c r="G149" s="13"/>
      <c r="H149" s="13"/>
      <c r="I149" s="3" t="e">
        <f>(VLOOKUP(A149, 'Reference Tables'!$A$5:$D$80, 2,FALSE ))*F149+(VLOOKUP(A149, 'Reference Tables'!$A$5:$D$80, 3,FALSE ))*G149+(VLOOKUP(A149, 'Reference Tables'!$A$5:$D$80, 4,FALSE ))*H149</f>
        <v>#N/A</v>
      </c>
      <c r="J149" s="27" t="e">
        <f t="shared" si="18"/>
        <v>#N/A</v>
      </c>
      <c r="K149" s="14" t="e">
        <f>VLOOKUP(D149, 'Reference Tables'!$F$5:$G$19, 2,FALSE )</f>
        <v>#N/A</v>
      </c>
      <c r="L149" s="27" t="e">
        <f t="shared" si="19"/>
        <v>#N/A</v>
      </c>
      <c r="M149" s="16" t="e">
        <f t="shared" si="20"/>
        <v>#N/A</v>
      </c>
    </row>
    <row r="150" spans="2:13" x14ac:dyDescent="0.25">
      <c r="B150" s="9"/>
      <c r="C150" s="15"/>
      <c r="D150" s="1"/>
      <c r="E150" s="12"/>
      <c r="F150" s="13"/>
      <c r="G150" s="13"/>
      <c r="H150" s="13"/>
      <c r="I150" s="3" t="e">
        <f>(VLOOKUP(A150, 'Reference Tables'!$A$5:$D$80, 2,FALSE ))*F150+(VLOOKUP(A150, 'Reference Tables'!$A$5:$D$80, 3,FALSE ))*G150+(VLOOKUP(A150, 'Reference Tables'!$A$5:$D$80, 4,FALSE ))*H150</f>
        <v>#N/A</v>
      </c>
      <c r="J150" s="27" t="e">
        <f t="shared" si="18"/>
        <v>#N/A</v>
      </c>
      <c r="K150" s="14" t="e">
        <f>VLOOKUP(D150, 'Reference Tables'!$F$5:$G$19, 2,FALSE )</f>
        <v>#N/A</v>
      </c>
      <c r="L150" s="27" t="e">
        <f t="shared" si="19"/>
        <v>#N/A</v>
      </c>
      <c r="M150" s="16" t="e">
        <f t="shared" si="20"/>
        <v>#N/A</v>
      </c>
    </row>
    <row r="151" spans="2:13" x14ac:dyDescent="0.25">
      <c r="B151" s="9"/>
      <c r="C151" s="15"/>
      <c r="D151" s="1"/>
      <c r="E151" s="12"/>
      <c r="F151" s="13"/>
      <c r="G151" s="13"/>
      <c r="H151" s="13"/>
      <c r="I151" s="3" t="e">
        <f>(VLOOKUP(A151, 'Reference Tables'!$A$5:$D$80, 2,FALSE ))*F151+(VLOOKUP(A151, 'Reference Tables'!$A$5:$D$80, 3,FALSE ))*G151+(VLOOKUP(A151, 'Reference Tables'!$A$5:$D$80, 4,FALSE ))*H151</f>
        <v>#N/A</v>
      </c>
      <c r="J151" s="27" t="e">
        <f t="shared" si="18"/>
        <v>#N/A</v>
      </c>
      <c r="K151" s="14" t="e">
        <f>VLOOKUP(D151, 'Reference Tables'!$F$5:$G$19, 2,FALSE )</f>
        <v>#N/A</v>
      </c>
      <c r="L151" s="27" t="e">
        <f t="shared" si="19"/>
        <v>#N/A</v>
      </c>
      <c r="M151" s="16" t="e">
        <f t="shared" si="20"/>
        <v>#N/A</v>
      </c>
    </row>
    <row r="152" spans="2:13" x14ac:dyDescent="0.25">
      <c r="B152" s="9"/>
      <c r="C152" s="15"/>
      <c r="D152" s="1"/>
      <c r="E152" s="12"/>
      <c r="F152" s="13"/>
      <c r="G152" s="13"/>
      <c r="H152" s="13"/>
      <c r="I152" s="3" t="e">
        <f>(VLOOKUP(A152, 'Reference Tables'!$A$5:$D$80, 2,FALSE ))*F152+(VLOOKUP(A152, 'Reference Tables'!$A$5:$D$80, 3,FALSE ))*G152+(VLOOKUP(A152, 'Reference Tables'!$A$5:$D$80, 4,FALSE ))*H152</f>
        <v>#N/A</v>
      </c>
      <c r="J152" s="27" t="e">
        <f t="shared" si="18"/>
        <v>#N/A</v>
      </c>
      <c r="K152" s="14" t="e">
        <f>VLOOKUP(D152, 'Reference Tables'!$F$5:$G$19, 2,FALSE )</f>
        <v>#N/A</v>
      </c>
      <c r="L152" s="27" t="e">
        <f t="shared" si="19"/>
        <v>#N/A</v>
      </c>
      <c r="M152" s="16" t="e">
        <f t="shared" si="20"/>
        <v>#N/A</v>
      </c>
    </row>
    <row r="153" spans="2:13" x14ac:dyDescent="0.25">
      <c r="B153" s="9"/>
      <c r="C153" s="15"/>
      <c r="D153" s="1"/>
      <c r="E153" s="12"/>
      <c r="F153" s="13"/>
      <c r="G153" s="13"/>
      <c r="H153" s="13"/>
      <c r="I153" s="3" t="e">
        <f>(VLOOKUP(A153, 'Reference Tables'!$A$5:$D$80, 2,FALSE ))*F153+(VLOOKUP(A153, 'Reference Tables'!$A$5:$D$80, 3,FALSE ))*G153+(VLOOKUP(A153, 'Reference Tables'!$A$5:$D$80, 4,FALSE ))*H153</f>
        <v>#N/A</v>
      </c>
      <c r="J153" s="27" t="e">
        <f t="shared" si="18"/>
        <v>#N/A</v>
      </c>
      <c r="K153" s="14" t="e">
        <f>VLOOKUP(D153, 'Reference Tables'!$F$5:$G$19, 2,FALSE )</f>
        <v>#N/A</v>
      </c>
      <c r="L153" s="27" t="e">
        <f t="shared" si="19"/>
        <v>#N/A</v>
      </c>
      <c r="M153" s="16" t="e">
        <f t="shared" si="20"/>
        <v>#N/A</v>
      </c>
    </row>
    <row r="154" spans="2:13" x14ac:dyDescent="0.25">
      <c r="B154" s="9"/>
      <c r="C154" s="15"/>
      <c r="D154" s="1"/>
      <c r="E154" s="12"/>
      <c r="F154" s="13"/>
      <c r="G154" s="13"/>
      <c r="H154" s="13"/>
      <c r="I154" s="3" t="e">
        <f>(VLOOKUP(A154, 'Reference Tables'!$A$5:$D$80, 2,FALSE ))*F154+(VLOOKUP(A154, 'Reference Tables'!$A$5:$D$80, 3,FALSE ))*G154+(VLOOKUP(A154, 'Reference Tables'!$A$5:$D$80, 4,FALSE ))*H154</f>
        <v>#N/A</v>
      </c>
      <c r="J154" s="27" t="e">
        <f t="shared" si="18"/>
        <v>#N/A</v>
      </c>
      <c r="K154" s="14" t="e">
        <f>VLOOKUP(D154, 'Reference Tables'!$F$5:$G$19, 2,FALSE )</f>
        <v>#N/A</v>
      </c>
      <c r="L154" s="27" t="e">
        <f t="shared" si="19"/>
        <v>#N/A</v>
      </c>
      <c r="M154" s="16" t="e">
        <f t="shared" si="20"/>
        <v>#N/A</v>
      </c>
    </row>
    <row r="155" spans="2:13" x14ac:dyDescent="0.25">
      <c r="B155" s="9"/>
      <c r="C155" s="15"/>
      <c r="D155" s="1"/>
      <c r="E155" s="12"/>
      <c r="F155" s="13"/>
      <c r="G155" s="13"/>
      <c r="H155" s="13"/>
      <c r="I155" s="3" t="e">
        <f>(VLOOKUP(A155, 'Reference Tables'!$A$5:$D$80, 2,FALSE ))*F155+(VLOOKUP(A155, 'Reference Tables'!$A$5:$D$80, 3,FALSE ))*G155+(VLOOKUP(A155, 'Reference Tables'!$A$5:$D$80, 4,FALSE ))*H155</f>
        <v>#N/A</v>
      </c>
      <c r="J155" s="27" t="e">
        <f t="shared" si="18"/>
        <v>#N/A</v>
      </c>
      <c r="K155" s="14" t="e">
        <f>VLOOKUP(D155, 'Reference Tables'!$F$5:$G$19, 2,FALSE )</f>
        <v>#N/A</v>
      </c>
      <c r="L155" s="27" t="e">
        <f t="shared" si="19"/>
        <v>#N/A</v>
      </c>
      <c r="M155" s="16" t="e">
        <f t="shared" si="20"/>
        <v>#N/A</v>
      </c>
    </row>
    <row r="156" spans="2:13" x14ac:dyDescent="0.25">
      <c r="B156" s="9"/>
      <c r="C156" s="15"/>
      <c r="D156" s="1"/>
      <c r="E156" s="12"/>
      <c r="F156" s="13"/>
      <c r="G156" s="13"/>
      <c r="H156" s="13"/>
      <c r="I156" s="3" t="e">
        <f>(VLOOKUP(A156, 'Reference Tables'!$A$5:$D$80, 2,FALSE ))*F156+(VLOOKUP(A156, 'Reference Tables'!$A$5:$D$80, 3,FALSE ))*G156+(VLOOKUP(A156, 'Reference Tables'!$A$5:$D$80, 4,FALSE ))*H156</f>
        <v>#N/A</v>
      </c>
      <c r="J156" s="27" t="e">
        <f t="shared" si="18"/>
        <v>#N/A</v>
      </c>
      <c r="K156" s="14" t="e">
        <f>VLOOKUP(D156, 'Reference Tables'!$F$5:$G$19, 2,FALSE )</f>
        <v>#N/A</v>
      </c>
      <c r="L156" s="27" t="e">
        <f t="shared" si="19"/>
        <v>#N/A</v>
      </c>
      <c r="M156" s="16" t="e">
        <f t="shared" si="20"/>
        <v>#N/A</v>
      </c>
    </row>
    <row r="157" spans="2:13" x14ac:dyDescent="0.25">
      <c r="B157" s="9"/>
      <c r="C157" s="15"/>
      <c r="D157" s="1"/>
      <c r="E157" s="12"/>
      <c r="F157" s="13"/>
      <c r="G157" s="13"/>
      <c r="H157" s="13"/>
      <c r="I157" s="3" t="e">
        <f>(VLOOKUP(A157, 'Reference Tables'!$A$5:$D$80, 2,FALSE ))*F157+(VLOOKUP(A157, 'Reference Tables'!$A$5:$D$80, 3,FALSE ))*G157+(VLOOKUP(A157, 'Reference Tables'!$A$5:$D$80, 4,FALSE ))*H157</f>
        <v>#N/A</v>
      </c>
      <c r="J157" s="27" t="e">
        <f t="shared" si="18"/>
        <v>#N/A</v>
      </c>
      <c r="K157" s="14" t="e">
        <f>VLOOKUP(D157, 'Reference Tables'!$F$5:$G$19, 2,FALSE )</f>
        <v>#N/A</v>
      </c>
      <c r="L157" s="27" t="e">
        <f t="shared" si="19"/>
        <v>#N/A</v>
      </c>
      <c r="M157" s="16" t="e">
        <f t="shared" si="20"/>
        <v>#N/A</v>
      </c>
    </row>
    <row r="158" spans="2:13" x14ac:dyDescent="0.25">
      <c r="B158" s="9"/>
      <c r="C158" s="15"/>
      <c r="D158" s="1"/>
      <c r="E158" s="12"/>
      <c r="F158" s="13"/>
      <c r="G158" s="13"/>
      <c r="H158" s="13"/>
      <c r="I158" s="3" t="e">
        <f>(VLOOKUP(A158, 'Reference Tables'!$A$5:$D$80, 2,FALSE ))*F158+(VLOOKUP(A158, 'Reference Tables'!$A$5:$D$80, 3,FALSE ))*G158+(VLOOKUP(A158, 'Reference Tables'!$A$5:$D$80, 4,FALSE ))*H158</f>
        <v>#N/A</v>
      </c>
      <c r="J158" s="27" t="e">
        <f t="shared" si="18"/>
        <v>#N/A</v>
      </c>
      <c r="K158" s="14" t="e">
        <f>VLOOKUP(D158, 'Reference Tables'!$F$5:$G$19, 2,FALSE )</f>
        <v>#N/A</v>
      </c>
      <c r="L158" s="27" t="e">
        <f t="shared" si="19"/>
        <v>#N/A</v>
      </c>
      <c r="M158" s="16" t="e">
        <f t="shared" si="20"/>
        <v>#N/A</v>
      </c>
    </row>
    <row r="159" spans="2:13" x14ac:dyDescent="0.25">
      <c r="B159" s="9"/>
      <c r="C159" s="15"/>
      <c r="D159" s="1"/>
      <c r="E159" s="12"/>
      <c r="F159" s="13"/>
      <c r="G159" s="13"/>
      <c r="H159" s="13"/>
      <c r="I159" s="3" t="e">
        <f>(VLOOKUP(A159, 'Reference Tables'!$A$5:$D$80, 2,FALSE ))*F159+(VLOOKUP(A159, 'Reference Tables'!$A$5:$D$80, 3,FALSE ))*G159+(VLOOKUP(A159, 'Reference Tables'!$A$5:$D$80, 4,FALSE ))*H159</f>
        <v>#N/A</v>
      </c>
      <c r="J159" s="27" t="e">
        <f t="shared" si="18"/>
        <v>#N/A</v>
      </c>
      <c r="K159" s="14" t="e">
        <f>VLOOKUP(D159, 'Reference Tables'!$F$5:$G$19, 2,FALSE )</f>
        <v>#N/A</v>
      </c>
      <c r="L159" s="27" t="e">
        <f t="shared" si="19"/>
        <v>#N/A</v>
      </c>
      <c r="M159" s="16" t="e">
        <f t="shared" si="20"/>
        <v>#N/A</v>
      </c>
    </row>
    <row r="160" spans="2:13" x14ac:dyDescent="0.25">
      <c r="B160" s="9"/>
      <c r="C160" s="15"/>
      <c r="D160" s="1"/>
      <c r="E160" s="12"/>
      <c r="F160" s="13"/>
      <c r="G160" s="13"/>
      <c r="H160" s="13"/>
      <c r="I160" s="3" t="e">
        <f>(VLOOKUP(A160, 'Reference Tables'!$A$5:$D$80, 2,FALSE ))*F160+(VLOOKUP(A160, 'Reference Tables'!$A$5:$D$80, 3,FALSE ))*G160+(VLOOKUP(A160, 'Reference Tables'!$A$5:$D$80, 4,FALSE ))*H160</f>
        <v>#N/A</v>
      </c>
      <c r="J160" s="27" t="e">
        <f t="shared" si="18"/>
        <v>#N/A</v>
      </c>
      <c r="K160" s="14" t="e">
        <f>VLOOKUP(D160, 'Reference Tables'!$F$5:$G$19, 2,FALSE )</f>
        <v>#N/A</v>
      </c>
      <c r="L160" s="27" t="e">
        <f t="shared" si="19"/>
        <v>#N/A</v>
      </c>
      <c r="M160" s="16" t="e">
        <f t="shared" si="20"/>
        <v>#N/A</v>
      </c>
    </row>
    <row r="161" spans="2:13" x14ac:dyDescent="0.25">
      <c r="B161" s="9"/>
      <c r="C161" s="15"/>
      <c r="D161" s="1"/>
      <c r="E161" s="12"/>
      <c r="F161" s="13"/>
      <c r="G161" s="13"/>
      <c r="H161" s="13"/>
      <c r="I161" s="3" t="e">
        <f>(VLOOKUP(A161, 'Reference Tables'!$A$5:$D$80, 2,FALSE ))*F161+(VLOOKUP(A161, 'Reference Tables'!$A$5:$D$80, 3,FALSE ))*G161+(VLOOKUP(A161, 'Reference Tables'!$A$5:$D$80, 4,FALSE ))*H161</f>
        <v>#N/A</v>
      </c>
      <c r="J161" s="27" t="e">
        <f t="shared" si="18"/>
        <v>#N/A</v>
      </c>
      <c r="K161" s="14" t="e">
        <f>VLOOKUP(D161, 'Reference Tables'!$F$5:$G$19, 2,FALSE )</f>
        <v>#N/A</v>
      </c>
      <c r="L161" s="27" t="e">
        <f t="shared" si="19"/>
        <v>#N/A</v>
      </c>
      <c r="M161" s="16" t="e">
        <f t="shared" si="20"/>
        <v>#N/A</v>
      </c>
    </row>
    <row r="162" spans="2:13" x14ac:dyDescent="0.25">
      <c r="B162" s="9"/>
      <c r="C162" s="15"/>
      <c r="D162" s="1"/>
      <c r="E162" s="12"/>
      <c r="F162" s="13"/>
      <c r="G162" s="13"/>
      <c r="H162" s="13"/>
      <c r="I162" s="3" t="e">
        <f>(VLOOKUP(A162, 'Reference Tables'!$A$5:$D$80, 2,FALSE ))*F162+(VLOOKUP(A162, 'Reference Tables'!$A$5:$D$80, 3,FALSE ))*G162+(VLOOKUP(A162, 'Reference Tables'!$A$5:$D$80, 4,FALSE ))*H162</f>
        <v>#N/A</v>
      </c>
      <c r="J162" s="27" t="e">
        <f t="shared" ref="J162:J193" si="21">I162*E162</f>
        <v>#N/A</v>
      </c>
      <c r="K162" s="14" t="e">
        <f>VLOOKUP(D162, 'Reference Tables'!$F$5:$G$19, 2,FALSE )</f>
        <v>#N/A</v>
      </c>
      <c r="L162" s="27" t="e">
        <f t="shared" ref="L162:L193" si="22">K162*J162</f>
        <v>#N/A</v>
      </c>
      <c r="M162" s="16" t="e">
        <f t="shared" ref="M162:M193" si="23">C162/L162</f>
        <v>#N/A</v>
      </c>
    </row>
    <row r="163" spans="2:13" x14ac:dyDescent="0.25">
      <c r="B163" s="9"/>
      <c r="C163" s="15"/>
      <c r="D163" s="1"/>
      <c r="E163" s="12"/>
      <c r="F163" s="13"/>
      <c r="G163" s="13"/>
      <c r="H163" s="13"/>
      <c r="I163" s="3" t="e">
        <f>(VLOOKUP(A163, 'Reference Tables'!$A$5:$D$80, 2,FALSE ))*F163+(VLOOKUP(A163, 'Reference Tables'!$A$5:$D$80, 3,FALSE ))*G163+(VLOOKUP(A163, 'Reference Tables'!$A$5:$D$80, 4,FALSE ))*H163</f>
        <v>#N/A</v>
      </c>
      <c r="J163" s="27" t="e">
        <f t="shared" si="21"/>
        <v>#N/A</v>
      </c>
      <c r="K163" s="14" t="e">
        <f>VLOOKUP(D163, 'Reference Tables'!$F$5:$G$19, 2,FALSE )</f>
        <v>#N/A</v>
      </c>
      <c r="L163" s="27" t="e">
        <f t="shared" si="22"/>
        <v>#N/A</v>
      </c>
      <c r="M163" s="16" t="e">
        <f t="shared" si="23"/>
        <v>#N/A</v>
      </c>
    </row>
    <row r="164" spans="2:13" x14ac:dyDescent="0.25">
      <c r="B164" s="9"/>
      <c r="C164" s="15"/>
      <c r="D164" s="1"/>
      <c r="E164" s="12"/>
      <c r="F164" s="13"/>
      <c r="G164" s="13"/>
      <c r="H164" s="13"/>
      <c r="I164" s="3" t="e">
        <f>(VLOOKUP(A164, 'Reference Tables'!$A$5:$D$80, 2,FALSE ))*F164+(VLOOKUP(A164, 'Reference Tables'!$A$5:$D$80, 3,FALSE ))*G164+(VLOOKUP(A164, 'Reference Tables'!$A$5:$D$80, 4,FALSE ))*H164</f>
        <v>#N/A</v>
      </c>
      <c r="J164" s="27" t="e">
        <f t="shared" si="21"/>
        <v>#N/A</v>
      </c>
      <c r="K164" s="14" t="e">
        <f>VLOOKUP(D164, 'Reference Tables'!$F$5:$G$19, 2,FALSE )</f>
        <v>#N/A</v>
      </c>
      <c r="L164" s="27" t="e">
        <f t="shared" si="22"/>
        <v>#N/A</v>
      </c>
      <c r="M164" s="16" t="e">
        <f t="shared" si="23"/>
        <v>#N/A</v>
      </c>
    </row>
    <row r="165" spans="2:13" x14ac:dyDescent="0.25">
      <c r="B165" s="9"/>
      <c r="C165" s="15"/>
      <c r="D165" s="1"/>
      <c r="E165" s="12"/>
      <c r="F165" s="13"/>
      <c r="G165" s="13"/>
      <c r="H165" s="13"/>
      <c r="I165" s="3" t="e">
        <f>(VLOOKUP(A165, 'Reference Tables'!$A$5:$D$80, 2,FALSE ))*F165+(VLOOKUP(A165, 'Reference Tables'!$A$5:$D$80, 3,FALSE ))*G165+(VLOOKUP(A165, 'Reference Tables'!$A$5:$D$80, 4,FALSE ))*H165</f>
        <v>#N/A</v>
      </c>
      <c r="J165" s="27" t="e">
        <f t="shared" si="21"/>
        <v>#N/A</v>
      </c>
      <c r="K165" s="14" t="e">
        <f>VLOOKUP(D165, 'Reference Tables'!$F$5:$G$19, 2,FALSE )</f>
        <v>#N/A</v>
      </c>
      <c r="L165" s="27" t="e">
        <f t="shared" si="22"/>
        <v>#N/A</v>
      </c>
      <c r="M165" s="16" t="e">
        <f t="shared" si="23"/>
        <v>#N/A</v>
      </c>
    </row>
    <row r="166" spans="2:13" x14ac:dyDescent="0.25">
      <c r="B166" s="9"/>
      <c r="C166" s="15"/>
      <c r="D166" s="1"/>
      <c r="E166" s="12"/>
      <c r="F166" s="13"/>
      <c r="G166" s="13"/>
      <c r="H166" s="13"/>
      <c r="I166" s="3" t="e">
        <f>(VLOOKUP(A166, 'Reference Tables'!$A$5:$D$80, 2,FALSE ))*F166+(VLOOKUP(A166, 'Reference Tables'!$A$5:$D$80, 3,FALSE ))*G166+(VLOOKUP(A166, 'Reference Tables'!$A$5:$D$80, 4,FALSE ))*H166</f>
        <v>#N/A</v>
      </c>
      <c r="J166" s="27" t="e">
        <f t="shared" si="21"/>
        <v>#N/A</v>
      </c>
      <c r="K166" s="14" t="e">
        <f>VLOOKUP(D166, 'Reference Tables'!$F$5:$G$19, 2,FALSE )</f>
        <v>#N/A</v>
      </c>
      <c r="L166" s="27" t="e">
        <f t="shared" si="22"/>
        <v>#N/A</v>
      </c>
      <c r="M166" s="16" t="e">
        <f t="shared" si="23"/>
        <v>#N/A</v>
      </c>
    </row>
    <row r="167" spans="2:13" x14ac:dyDescent="0.25">
      <c r="B167" s="9"/>
      <c r="C167" s="15"/>
      <c r="D167" s="1"/>
      <c r="E167" s="12"/>
      <c r="F167" s="13"/>
      <c r="G167" s="13"/>
      <c r="H167" s="13"/>
      <c r="I167" s="3" t="e">
        <f>(VLOOKUP(A167, 'Reference Tables'!$A$5:$D$80, 2,FALSE ))*F167+(VLOOKUP(A167, 'Reference Tables'!$A$5:$D$80, 3,FALSE ))*G167+(VLOOKUP(A167, 'Reference Tables'!$A$5:$D$80, 4,FALSE ))*H167</f>
        <v>#N/A</v>
      </c>
      <c r="J167" s="27" t="e">
        <f t="shared" si="21"/>
        <v>#N/A</v>
      </c>
      <c r="K167" s="14" t="e">
        <f>VLOOKUP(D167, 'Reference Tables'!$F$5:$G$19, 2,FALSE )</f>
        <v>#N/A</v>
      </c>
      <c r="L167" s="27" t="e">
        <f t="shared" si="22"/>
        <v>#N/A</v>
      </c>
      <c r="M167" s="16" t="e">
        <f t="shared" si="23"/>
        <v>#N/A</v>
      </c>
    </row>
    <row r="168" spans="2:13" x14ac:dyDescent="0.25">
      <c r="B168" s="9"/>
      <c r="C168" s="15"/>
      <c r="D168" s="1"/>
      <c r="E168" s="12"/>
      <c r="F168" s="13"/>
      <c r="G168" s="13"/>
      <c r="H168" s="13"/>
      <c r="I168" s="3" t="e">
        <f>(VLOOKUP(A168, 'Reference Tables'!$A$5:$D$80, 2,FALSE ))*F168+(VLOOKUP(A168, 'Reference Tables'!$A$5:$D$80, 3,FALSE ))*G168+(VLOOKUP(A168, 'Reference Tables'!$A$5:$D$80, 4,FALSE ))*H168</f>
        <v>#N/A</v>
      </c>
      <c r="J168" s="27" t="e">
        <f t="shared" si="21"/>
        <v>#N/A</v>
      </c>
      <c r="K168" s="14" t="e">
        <f>VLOOKUP(D168, 'Reference Tables'!$F$5:$G$19, 2,FALSE )</f>
        <v>#N/A</v>
      </c>
      <c r="L168" s="27" t="e">
        <f t="shared" si="22"/>
        <v>#N/A</v>
      </c>
      <c r="M168" s="16" t="e">
        <f t="shared" si="23"/>
        <v>#N/A</v>
      </c>
    </row>
    <row r="169" spans="2:13" x14ac:dyDescent="0.25">
      <c r="B169" s="9"/>
      <c r="C169" s="15"/>
      <c r="D169" s="1"/>
      <c r="E169" s="12"/>
      <c r="F169" s="13"/>
      <c r="G169" s="13"/>
      <c r="H169" s="13"/>
      <c r="I169" s="3" t="e">
        <f>(VLOOKUP(A169, 'Reference Tables'!$A$5:$D$80, 2,FALSE ))*F169+(VLOOKUP(A169, 'Reference Tables'!$A$5:$D$80, 3,FALSE ))*G169+(VLOOKUP(A169, 'Reference Tables'!$A$5:$D$80, 4,FALSE ))*H169</f>
        <v>#N/A</v>
      </c>
      <c r="J169" s="27" t="e">
        <f t="shared" si="21"/>
        <v>#N/A</v>
      </c>
      <c r="K169" s="14" t="e">
        <f>VLOOKUP(D169, 'Reference Tables'!$F$5:$G$19, 2,FALSE )</f>
        <v>#N/A</v>
      </c>
      <c r="L169" s="27" t="e">
        <f t="shared" si="22"/>
        <v>#N/A</v>
      </c>
      <c r="M169" s="16" t="e">
        <f t="shared" si="23"/>
        <v>#N/A</v>
      </c>
    </row>
    <row r="170" spans="2:13" x14ac:dyDescent="0.25">
      <c r="B170" s="9"/>
      <c r="C170" s="15"/>
      <c r="D170" s="1"/>
      <c r="E170" s="12"/>
      <c r="F170" s="13"/>
      <c r="G170" s="13"/>
      <c r="H170" s="13"/>
      <c r="I170" s="3" t="e">
        <f>(VLOOKUP(A170, 'Reference Tables'!$A$5:$D$80, 2,FALSE ))*F170+(VLOOKUP(A170, 'Reference Tables'!$A$5:$D$80, 3,FALSE ))*G170+(VLOOKUP(A170, 'Reference Tables'!$A$5:$D$80, 4,FALSE ))*H170</f>
        <v>#N/A</v>
      </c>
      <c r="J170" s="27" t="e">
        <f t="shared" si="21"/>
        <v>#N/A</v>
      </c>
      <c r="K170" s="14" t="e">
        <f>VLOOKUP(D170, 'Reference Tables'!$F$5:$G$19, 2,FALSE )</f>
        <v>#N/A</v>
      </c>
      <c r="L170" s="27" t="e">
        <f t="shared" si="22"/>
        <v>#N/A</v>
      </c>
      <c r="M170" s="16" t="e">
        <f t="shared" si="23"/>
        <v>#N/A</v>
      </c>
    </row>
    <row r="171" spans="2:13" x14ac:dyDescent="0.25">
      <c r="B171" s="9"/>
      <c r="C171" s="15"/>
      <c r="D171" s="1"/>
      <c r="E171" s="12"/>
      <c r="F171" s="13"/>
      <c r="G171" s="13"/>
      <c r="H171" s="13"/>
      <c r="I171" s="3" t="e">
        <f>(VLOOKUP(A171, 'Reference Tables'!$A$5:$D$80, 2,FALSE ))*F171+(VLOOKUP(A171, 'Reference Tables'!$A$5:$D$80, 3,FALSE ))*G171+(VLOOKUP(A171, 'Reference Tables'!$A$5:$D$80, 4,FALSE ))*H171</f>
        <v>#N/A</v>
      </c>
      <c r="J171" s="27" t="e">
        <f t="shared" si="21"/>
        <v>#N/A</v>
      </c>
      <c r="K171" s="14" t="e">
        <f>VLOOKUP(D171, 'Reference Tables'!$F$5:$G$19, 2,FALSE )</f>
        <v>#N/A</v>
      </c>
      <c r="L171" s="27" t="e">
        <f t="shared" si="22"/>
        <v>#N/A</v>
      </c>
      <c r="M171" s="16" t="e">
        <f t="shared" si="23"/>
        <v>#N/A</v>
      </c>
    </row>
    <row r="172" spans="2:13" x14ac:dyDescent="0.25">
      <c r="B172" s="9"/>
      <c r="C172" s="15"/>
      <c r="D172" s="1"/>
      <c r="E172" s="12"/>
      <c r="F172" s="13"/>
      <c r="G172" s="13"/>
      <c r="H172" s="13"/>
      <c r="I172" s="3" t="e">
        <f>(VLOOKUP(A172, 'Reference Tables'!$A$5:$D$80, 2,FALSE ))*F172+(VLOOKUP(A172, 'Reference Tables'!$A$5:$D$80, 3,FALSE ))*G172+(VLOOKUP(A172, 'Reference Tables'!$A$5:$D$80, 4,FALSE ))*H172</f>
        <v>#N/A</v>
      </c>
      <c r="J172" s="27" t="e">
        <f t="shared" si="21"/>
        <v>#N/A</v>
      </c>
      <c r="K172" s="14" t="e">
        <f>VLOOKUP(D172, 'Reference Tables'!$F$5:$G$19, 2,FALSE )</f>
        <v>#N/A</v>
      </c>
      <c r="L172" s="27" t="e">
        <f t="shared" si="22"/>
        <v>#N/A</v>
      </c>
      <c r="M172" s="16" t="e">
        <f t="shared" si="23"/>
        <v>#N/A</v>
      </c>
    </row>
    <row r="173" spans="2:13" x14ac:dyDescent="0.25">
      <c r="B173" s="9"/>
      <c r="C173" s="15"/>
      <c r="D173" s="1"/>
      <c r="E173" s="12"/>
      <c r="F173" s="13"/>
      <c r="G173" s="13"/>
      <c r="H173" s="13"/>
      <c r="I173" s="3" t="e">
        <f>(VLOOKUP(A173, 'Reference Tables'!$A$5:$D$80, 2,FALSE ))*F173+(VLOOKUP(A173, 'Reference Tables'!$A$5:$D$80, 3,FALSE ))*G173+(VLOOKUP(A173, 'Reference Tables'!$A$5:$D$80, 4,FALSE ))*H173</f>
        <v>#N/A</v>
      </c>
      <c r="J173" s="27" t="e">
        <f t="shared" si="21"/>
        <v>#N/A</v>
      </c>
      <c r="K173" s="14" t="e">
        <f>VLOOKUP(D173, 'Reference Tables'!$F$5:$G$19, 2,FALSE )</f>
        <v>#N/A</v>
      </c>
      <c r="L173" s="27" t="e">
        <f t="shared" si="22"/>
        <v>#N/A</v>
      </c>
      <c r="M173" s="16" t="e">
        <f t="shared" si="23"/>
        <v>#N/A</v>
      </c>
    </row>
    <row r="174" spans="2:13" x14ac:dyDescent="0.25">
      <c r="B174" s="9"/>
      <c r="C174" s="15"/>
      <c r="D174" s="1"/>
      <c r="E174" s="12"/>
      <c r="F174" s="13"/>
      <c r="G174" s="13"/>
      <c r="H174" s="13"/>
      <c r="I174" s="3" t="e">
        <f>(VLOOKUP(A174, 'Reference Tables'!$A$5:$D$80, 2,FALSE ))*F174+(VLOOKUP(A174, 'Reference Tables'!$A$5:$D$80, 3,FALSE ))*G174+(VLOOKUP(A174, 'Reference Tables'!$A$5:$D$80, 4,FALSE ))*H174</f>
        <v>#N/A</v>
      </c>
      <c r="J174" s="27" t="e">
        <f t="shared" si="21"/>
        <v>#N/A</v>
      </c>
      <c r="K174" s="14" t="e">
        <f>VLOOKUP(D174, 'Reference Tables'!$F$5:$G$19, 2,FALSE )</f>
        <v>#N/A</v>
      </c>
      <c r="L174" s="27" t="e">
        <f t="shared" si="22"/>
        <v>#N/A</v>
      </c>
      <c r="M174" s="16" t="e">
        <f t="shared" si="23"/>
        <v>#N/A</v>
      </c>
    </row>
    <row r="175" spans="2:13" x14ac:dyDescent="0.25">
      <c r="B175" s="9"/>
      <c r="C175" s="15"/>
      <c r="D175" s="1"/>
      <c r="E175" s="12"/>
      <c r="F175" s="13"/>
      <c r="G175" s="13"/>
      <c r="H175" s="13"/>
      <c r="I175" s="3" t="e">
        <f>(VLOOKUP(A175, 'Reference Tables'!$A$5:$D$80, 2,FALSE ))*F175+(VLOOKUP(A175, 'Reference Tables'!$A$5:$D$80, 3,FALSE ))*G175+(VLOOKUP(A175, 'Reference Tables'!$A$5:$D$80, 4,FALSE ))*H175</f>
        <v>#N/A</v>
      </c>
      <c r="J175" s="27" t="e">
        <f t="shared" si="21"/>
        <v>#N/A</v>
      </c>
      <c r="K175" s="14" t="e">
        <f>VLOOKUP(D175, 'Reference Tables'!$F$5:$G$19, 2,FALSE )</f>
        <v>#N/A</v>
      </c>
      <c r="L175" s="27" t="e">
        <f t="shared" si="22"/>
        <v>#N/A</v>
      </c>
      <c r="M175" s="16" t="e">
        <f t="shared" si="23"/>
        <v>#N/A</v>
      </c>
    </row>
    <row r="176" spans="2:13" x14ac:dyDescent="0.25">
      <c r="B176" s="9"/>
      <c r="C176" s="15"/>
      <c r="D176" s="1"/>
      <c r="E176" s="12"/>
      <c r="F176" s="13"/>
      <c r="G176" s="13"/>
      <c r="H176" s="13"/>
      <c r="I176" s="3" t="e">
        <f>(VLOOKUP(A176, 'Reference Tables'!$A$5:$D$80, 2,FALSE ))*F176+(VLOOKUP(A176, 'Reference Tables'!$A$5:$D$80, 3,FALSE ))*G176+(VLOOKUP(A176, 'Reference Tables'!$A$5:$D$80, 4,FALSE ))*H176</f>
        <v>#N/A</v>
      </c>
      <c r="J176" s="27" t="e">
        <f t="shared" si="21"/>
        <v>#N/A</v>
      </c>
      <c r="K176" s="14" t="e">
        <f>VLOOKUP(D176, 'Reference Tables'!$F$5:$G$19, 2,FALSE )</f>
        <v>#N/A</v>
      </c>
      <c r="L176" s="27" t="e">
        <f t="shared" si="22"/>
        <v>#N/A</v>
      </c>
      <c r="M176" s="16" t="e">
        <f t="shared" si="23"/>
        <v>#N/A</v>
      </c>
    </row>
    <row r="177" spans="2:13" x14ac:dyDescent="0.25">
      <c r="B177" s="9"/>
      <c r="C177" s="15"/>
      <c r="D177" s="1"/>
      <c r="E177" s="12"/>
      <c r="F177" s="13"/>
      <c r="G177" s="13"/>
      <c r="H177" s="13"/>
      <c r="I177" s="3" t="e">
        <f>(VLOOKUP(A177, 'Reference Tables'!$A$5:$D$80, 2,FALSE ))*F177+(VLOOKUP(A177, 'Reference Tables'!$A$5:$D$80, 3,FALSE ))*G177+(VLOOKUP(A177, 'Reference Tables'!$A$5:$D$80, 4,FALSE ))*H177</f>
        <v>#N/A</v>
      </c>
      <c r="J177" s="27" t="e">
        <f t="shared" si="21"/>
        <v>#N/A</v>
      </c>
      <c r="K177" s="14" t="e">
        <f>VLOOKUP(D177, 'Reference Tables'!$F$5:$G$19, 2,FALSE )</f>
        <v>#N/A</v>
      </c>
      <c r="L177" s="27" t="e">
        <f t="shared" si="22"/>
        <v>#N/A</v>
      </c>
      <c r="M177" s="16" t="e">
        <f t="shared" si="23"/>
        <v>#N/A</v>
      </c>
    </row>
    <row r="178" spans="2:13" x14ac:dyDescent="0.25">
      <c r="B178" s="9"/>
      <c r="C178" s="15"/>
      <c r="D178" s="1"/>
      <c r="E178" s="12"/>
      <c r="F178" s="13"/>
      <c r="G178" s="13"/>
      <c r="H178" s="13"/>
      <c r="I178" s="3" t="e">
        <f>(VLOOKUP(A178, 'Reference Tables'!$A$5:$D$80, 2,FALSE ))*F178+(VLOOKUP(A178, 'Reference Tables'!$A$5:$D$80, 3,FALSE ))*G178+(VLOOKUP(A178, 'Reference Tables'!$A$5:$D$80, 4,FALSE ))*H178</f>
        <v>#N/A</v>
      </c>
      <c r="J178" s="27" t="e">
        <f t="shared" si="21"/>
        <v>#N/A</v>
      </c>
      <c r="K178" s="14" t="e">
        <f>VLOOKUP(D178, 'Reference Tables'!$F$5:$G$19, 2,FALSE )</f>
        <v>#N/A</v>
      </c>
      <c r="L178" s="27" t="e">
        <f t="shared" si="22"/>
        <v>#N/A</v>
      </c>
      <c r="M178" s="16" t="e">
        <f t="shared" si="23"/>
        <v>#N/A</v>
      </c>
    </row>
    <row r="179" spans="2:13" x14ac:dyDescent="0.25">
      <c r="B179" s="9"/>
      <c r="C179" s="15"/>
      <c r="D179" s="1"/>
      <c r="E179" s="12"/>
      <c r="F179" s="13"/>
      <c r="G179" s="13"/>
      <c r="H179" s="13"/>
      <c r="I179" s="3" t="e">
        <f>(VLOOKUP(A179, 'Reference Tables'!$A$5:$D$80, 2,FALSE ))*F179+(VLOOKUP(A179, 'Reference Tables'!$A$5:$D$80, 3,FALSE ))*G179+(VLOOKUP(A179, 'Reference Tables'!$A$5:$D$80, 4,FALSE ))*H179</f>
        <v>#N/A</v>
      </c>
      <c r="J179" s="27" t="e">
        <f t="shared" si="21"/>
        <v>#N/A</v>
      </c>
      <c r="K179" s="14" t="e">
        <f>VLOOKUP(D179, 'Reference Tables'!$F$5:$G$19, 2,FALSE )</f>
        <v>#N/A</v>
      </c>
      <c r="L179" s="27" t="e">
        <f t="shared" si="22"/>
        <v>#N/A</v>
      </c>
      <c r="M179" s="16" t="e">
        <f t="shared" si="23"/>
        <v>#N/A</v>
      </c>
    </row>
    <row r="180" spans="2:13" x14ac:dyDescent="0.25">
      <c r="B180" s="9"/>
      <c r="C180" s="15"/>
      <c r="D180" s="1"/>
      <c r="E180" s="12"/>
      <c r="F180" s="13"/>
      <c r="G180" s="13"/>
      <c r="H180" s="13"/>
      <c r="I180" s="3" t="e">
        <f>(VLOOKUP(A180, 'Reference Tables'!$A$5:$D$80, 2,FALSE ))*F180+(VLOOKUP(A180, 'Reference Tables'!$A$5:$D$80, 3,FALSE ))*G180+(VLOOKUP(A180, 'Reference Tables'!$A$5:$D$80, 4,FALSE ))*H180</f>
        <v>#N/A</v>
      </c>
      <c r="J180" s="27" t="e">
        <f t="shared" si="21"/>
        <v>#N/A</v>
      </c>
      <c r="K180" s="14" t="e">
        <f>VLOOKUP(D180, 'Reference Tables'!$F$5:$G$19, 2,FALSE )</f>
        <v>#N/A</v>
      </c>
      <c r="L180" s="27" t="e">
        <f t="shared" si="22"/>
        <v>#N/A</v>
      </c>
      <c r="M180" s="16" t="e">
        <f t="shared" si="23"/>
        <v>#N/A</v>
      </c>
    </row>
    <row r="181" spans="2:13" x14ac:dyDescent="0.25">
      <c r="B181" s="9"/>
      <c r="C181" s="15"/>
      <c r="D181" s="1"/>
      <c r="E181" s="12"/>
      <c r="F181" s="13"/>
      <c r="G181" s="13"/>
      <c r="H181" s="13"/>
      <c r="I181" s="3" t="e">
        <f>(VLOOKUP(A181, 'Reference Tables'!$A$5:$D$80, 2,FALSE ))*F181+(VLOOKUP(A181, 'Reference Tables'!$A$5:$D$80, 3,FALSE ))*G181+(VLOOKUP(A181, 'Reference Tables'!$A$5:$D$80, 4,FALSE ))*H181</f>
        <v>#N/A</v>
      </c>
      <c r="J181" s="27" t="e">
        <f t="shared" si="21"/>
        <v>#N/A</v>
      </c>
      <c r="K181" s="14" t="e">
        <f>VLOOKUP(D181, 'Reference Tables'!$F$5:$G$19, 2,FALSE )</f>
        <v>#N/A</v>
      </c>
      <c r="L181" s="27" t="e">
        <f t="shared" si="22"/>
        <v>#N/A</v>
      </c>
      <c r="M181" s="16" t="e">
        <f t="shared" si="23"/>
        <v>#N/A</v>
      </c>
    </row>
    <row r="182" spans="2:13" x14ac:dyDescent="0.25">
      <c r="B182" s="9"/>
      <c r="C182" s="15"/>
      <c r="D182" s="1"/>
      <c r="E182" s="12"/>
      <c r="F182" s="13"/>
      <c r="G182" s="13"/>
      <c r="H182" s="13"/>
      <c r="I182" s="3" t="e">
        <f>(VLOOKUP(A182, 'Reference Tables'!$A$5:$D$80, 2,FALSE ))*F182+(VLOOKUP(A182, 'Reference Tables'!$A$5:$D$80, 3,FALSE ))*G182+(VLOOKUP(A182, 'Reference Tables'!$A$5:$D$80, 4,FALSE ))*H182</f>
        <v>#N/A</v>
      </c>
      <c r="J182" s="27" t="e">
        <f t="shared" si="21"/>
        <v>#N/A</v>
      </c>
      <c r="K182" s="14" t="e">
        <f>VLOOKUP(D182, 'Reference Tables'!$F$5:$G$19, 2,FALSE )</f>
        <v>#N/A</v>
      </c>
      <c r="L182" s="27" t="e">
        <f t="shared" si="22"/>
        <v>#N/A</v>
      </c>
      <c r="M182" s="16" t="e">
        <f t="shared" si="23"/>
        <v>#N/A</v>
      </c>
    </row>
    <row r="183" spans="2:13" x14ac:dyDescent="0.25">
      <c r="B183" s="9"/>
      <c r="C183" s="15"/>
      <c r="D183" s="1"/>
      <c r="E183" s="12"/>
      <c r="F183" s="13"/>
      <c r="G183" s="13"/>
      <c r="H183" s="13"/>
      <c r="I183" s="3" t="e">
        <f>(VLOOKUP(A183, 'Reference Tables'!$A$5:$D$80, 2,FALSE ))*F183+(VLOOKUP(A183, 'Reference Tables'!$A$5:$D$80, 3,FALSE ))*G183+(VLOOKUP(A183, 'Reference Tables'!$A$5:$D$80, 4,FALSE ))*H183</f>
        <v>#N/A</v>
      </c>
      <c r="J183" s="27" t="e">
        <f t="shared" si="21"/>
        <v>#N/A</v>
      </c>
      <c r="K183" s="14" t="e">
        <f>VLOOKUP(D183, 'Reference Tables'!$F$5:$G$19, 2,FALSE )</f>
        <v>#N/A</v>
      </c>
      <c r="L183" s="27" t="e">
        <f t="shared" si="22"/>
        <v>#N/A</v>
      </c>
      <c r="M183" s="16" t="e">
        <f t="shared" si="23"/>
        <v>#N/A</v>
      </c>
    </row>
    <row r="184" spans="2:13" x14ac:dyDescent="0.25">
      <c r="B184" s="9"/>
      <c r="C184" s="15"/>
      <c r="D184" s="1"/>
      <c r="E184" s="12"/>
      <c r="F184" s="13"/>
      <c r="G184" s="13"/>
      <c r="H184" s="13"/>
      <c r="I184" s="3" t="e">
        <f>(VLOOKUP(A184, 'Reference Tables'!$A$5:$D$80, 2,FALSE ))*F184+(VLOOKUP(A184, 'Reference Tables'!$A$5:$D$80, 3,FALSE ))*G184+(VLOOKUP(A184, 'Reference Tables'!$A$5:$D$80, 4,FALSE ))*H184</f>
        <v>#N/A</v>
      </c>
      <c r="J184" s="27" t="e">
        <f t="shared" si="21"/>
        <v>#N/A</v>
      </c>
      <c r="K184" s="14" t="e">
        <f>VLOOKUP(D184, 'Reference Tables'!$F$5:$G$19, 2,FALSE )</f>
        <v>#N/A</v>
      </c>
      <c r="L184" s="27" t="e">
        <f t="shared" si="22"/>
        <v>#N/A</v>
      </c>
      <c r="M184" s="16" t="e">
        <f t="shared" si="23"/>
        <v>#N/A</v>
      </c>
    </row>
    <row r="185" spans="2:13" x14ac:dyDescent="0.25">
      <c r="B185" s="9"/>
      <c r="C185" s="15"/>
      <c r="D185" s="1"/>
      <c r="E185" s="12"/>
      <c r="F185" s="13"/>
      <c r="G185" s="13"/>
      <c r="H185" s="13"/>
      <c r="I185" s="3" t="e">
        <f>(VLOOKUP(A185, 'Reference Tables'!$A$5:$D$80, 2,FALSE ))*F185+(VLOOKUP(A185, 'Reference Tables'!$A$5:$D$80, 3,FALSE ))*G185+(VLOOKUP(A185, 'Reference Tables'!$A$5:$D$80, 4,FALSE ))*H185</f>
        <v>#N/A</v>
      </c>
      <c r="J185" s="27" t="e">
        <f t="shared" si="21"/>
        <v>#N/A</v>
      </c>
      <c r="K185" s="14" t="e">
        <f>VLOOKUP(D185, 'Reference Tables'!$F$5:$G$19, 2,FALSE )</f>
        <v>#N/A</v>
      </c>
      <c r="L185" s="27" t="e">
        <f t="shared" si="22"/>
        <v>#N/A</v>
      </c>
      <c r="M185" s="16" t="e">
        <f t="shared" si="23"/>
        <v>#N/A</v>
      </c>
    </row>
    <row r="186" spans="2:13" x14ac:dyDescent="0.25">
      <c r="B186" s="9"/>
      <c r="C186" s="15"/>
      <c r="D186" s="1"/>
      <c r="E186" s="12"/>
      <c r="F186" s="13"/>
      <c r="G186" s="13"/>
      <c r="H186" s="13"/>
      <c r="I186" s="3" t="e">
        <f>(VLOOKUP(A186, 'Reference Tables'!$A$5:$D$80, 2,FALSE ))*F186+(VLOOKUP(A186, 'Reference Tables'!$A$5:$D$80, 3,FALSE ))*G186+(VLOOKUP(A186, 'Reference Tables'!$A$5:$D$80, 4,FALSE ))*H186</f>
        <v>#N/A</v>
      </c>
      <c r="J186" s="27" t="e">
        <f t="shared" si="21"/>
        <v>#N/A</v>
      </c>
      <c r="K186" s="14" t="e">
        <f>VLOOKUP(D186, 'Reference Tables'!$F$5:$G$19, 2,FALSE )</f>
        <v>#N/A</v>
      </c>
      <c r="L186" s="27" t="e">
        <f t="shared" si="22"/>
        <v>#N/A</v>
      </c>
      <c r="M186" s="16" t="e">
        <f t="shared" si="23"/>
        <v>#N/A</v>
      </c>
    </row>
    <row r="187" spans="2:13" x14ac:dyDescent="0.25">
      <c r="B187" s="9"/>
      <c r="C187" s="15"/>
      <c r="D187" s="1"/>
      <c r="E187" s="12"/>
      <c r="F187" s="13"/>
      <c r="G187" s="13"/>
      <c r="H187" s="13"/>
      <c r="I187" s="3" t="e">
        <f>(VLOOKUP(A187, 'Reference Tables'!$A$5:$D$80, 2,FALSE ))*F187+(VLOOKUP(A187, 'Reference Tables'!$A$5:$D$80, 3,FALSE ))*G187+(VLOOKUP(A187, 'Reference Tables'!$A$5:$D$80, 4,FALSE ))*H187</f>
        <v>#N/A</v>
      </c>
      <c r="J187" s="27" t="e">
        <f t="shared" si="21"/>
        <v>#N/A</v>
      </c>
      <c r="K187" s="14" t="e">
        <f>VLOOKUP(D187, 'Reference Tables'!$F$5:$G$19, 2,FALSE )</f>
        <v>#N/A</v>
      </c>
      <c r="L187" s="27" t="e">
        <f t="shared" si="22"/>
        <v>#N/A</v>
      </c>
      <c r="M187" s="16" t="e">
        <f t="shared" si="23"/>
        <v>#N/A</v>
      </c>
    </row>
    <row r="188" spans="2:13" x14ac:dyDescent="0.25">
      <c r="B188" s="9"/>
      <c r="C188" s="15"/>
      <c r="D188" s="1"/>
      <c r="E188" s="12"/>
      <c r="F188" s="13"/>
      <c r="G188" s="13"/>
      <c r="H188" s="13"/>
      <c r="I188" s="3" t="e">
        <f>(VLOOKUP(A188, 'Reference Tables'!$A$5:$D$80, 2,FALSE ))*F188+(VLOOKUP(A188, 'Reference Tables'!$A$5:$D$80, 3,FALSE ))*G188+(VLOOKUP(A188, 'Reference Tables'!$A$5:$D$80, 4,FALSE ))*H188</f>
        <v>#N/A</v>
      </c>
      <c r="J188" s="27" t="e">
        <f t="shared" si="21"/>
        <v>#N/A</v>
      </c>
      <c r="K188" s="14" t="e">
        <f>VLOOKUP(D188, 'Reference Tables'!$F$5:$G$19, 2,FALSE )</f>
        <v>#N/A</v>
      </c>
      <c r="L188" s="27" t="e">
        <f t="shared" si="22"/>
        <v>#N/A</v>
      </c>
      <c r="M188" s="16" t="e">
        <f t="shared" si="23"/>
        <v>#N/A</v>
      </c>
    </row>
    <row r="189" spans="2:13" x14ac:dyDescent="0.25">
      <c r="B189" s="9"/>
      <c r="C189" s="15"/>
      <c r="D189" s="1"/>
      <c r="E189" s="12"/>
      <c r="F189" s="13"/>
      <c r="G189" s="13"/>
      <c r="H189" s="13"/>
      <c r="I189" s="3" t="e">
        <f>(VLOOKUP(A189, 'Reference Tables'!$A$5:$D$80, 2,FALSE ))*F189+(VLOOKUP(A189, 'Reference Tables'!$A$5:$D$80, 3,FALSE ))*G189+(VLOOKUP(A189, 'Reference Tables'!$A$5:$D$80, 4,FALSE ))*H189</f>
        <v>#N/A</v>
      </c>
      <c r="J189" s="27" t="e">
        <f t="shared" si="21"/>
        <v>#N/A</v>
      </c>
      <c r="K189" s="14" t="e">
        <f>VLOOKUP(D189, 'Reference Tables'!$F$5:$G$19, 2,FALSE )</f>
        <v>#N/A</v>
      </c>
      <c r="L189" s="27" t="e">
        <f t="shared" si="22"/>
        <v>#N/A</v>
      </c>
      <c r="M189" s="16" t="e">
        <f t="shared" si="23"/>
        <v>#N/A</v>
      </c>
    </row>
    <row r="190" spans="2:13" x14ac:dyDescent="0.25">
      <c r="B190" s="9"/>
      <c r="C190" s="15"/>
      <c r="D190" s="1"/>
      <c r="E190" s="12"/>
      <c r="F190" s="13"/>
      <c r="G190" s="13"/>
      <c r="H190" s="13"/>
      <c r="I190" s="3" t="e">
        <f>(VLOOKUP(A190, 'Reference Tables'!$A$5:$D$80, 2,FALSE ))*F190+(VLOOKUP(A190, 'Reference Tables'!$A$5:$D$80, 3,FALSE ))*G190+(VLOOKUP(A190, 'Reference Tables'!$A$5:$D$80, 4,FALSE ))*H190</f>
        <v>#N/A</v>
      </c>
      <c r="J190" s="27" t="e">
        <f t="shared" si="21"/>
        <v>#N/A</v>
      </c>
      <c r="K190" s="14" t="e">
        <f>VLOOKUP(D190, 'Reference Tables'!$F$5:$G$19, 2,FALSE )</f>
        <v>#N/A</v>
      </c>
      <c r="L190" s="27" t="e">
        <f t="shared" si="22"/>
        <v>#N/A</v>
      </c>
      <c r="M190" s="16" t="e">
        <f t="shared" si="23"/>
        <v>#N/A</v>
      </c>
    </row>
    <row r="191" spans="2:13" x14ac:dyDescent="0.25">
      <c r="B191" s="9"/>
      <c r="C191" s="15"/>
      <c r="D191" s="1"/>
      <c r="E191" s="12"/>
      <c r="F191" s="13"/>
      <c r="G191" s="13"/>
      <c r="H191" s="13"/>
      <c r="I191" s="3" t="e">
        <f>(VLOOKUP(A191, 'Reference Tables'!$A$5:$D$80, 2,FALSE ))*F191+(VLOOKUP(A191, 'Reference Tables'!$A$5:$D$80, 3,FALSE ))*G191+(VLOOKUP(A191, 'Reference Tables'!$A$5:$D$80, 4,FALSE ))*H191</f>
        <v>#N/A</v>
      </c>
      <c r="J191" s="27" t="e">
        <f t="shared" si="21"/>
        <v>#N/A</v>
      </c>
      <c r="K191" s="14" t="e">
        <f>VLOOKUP(D191, 'Reference Tables'!$F$5:$G$19, 2,FALSE )</f>
        <v>#N/A</v>
      </c>
      <c r="L191" s="27" t="e">
        <f t="shared" si="22"/>
        <v>#N/A</v>
      </c>
      <c r="M191" s="16" t="e">
        <f t="shared" si="23"/>
        <v>#N/A</v>
      </c>
    </row>
    <row r="192" spans="2:13" x14ac:dyDescent="0.25">
      <c r="B192" s="9"/>
      <c r="C192" s="15"/>
      <c r="D192" s="1"/>
      <c r="E192" s="12"/>
      <c r="F192" s="13"/>
      <c r="G192" s="13"/>
      <c r="H192" s="13"/>
      <c r="I192" s="3" t="e">
        <f>(VLOOKUP(A192, 'Reference Tables'!$A$5:$D$80, 2,FALSE ))*F192+(VLOOKUP(A192, 'Reference Tables'!$A$5:$D$80, 3,FALSE ))*G192+(VLOOKUP(A192, 'Reference Tables'!$A$5:$D$80, 4,FALSE ))*H192</f>
        <v>#N/A</v>
      </c>
      <c r="J192" s="27" t="e">
        <f t="shared" si="21"/>
        <v>#N/A</v>
      </c>
      <c r="K192" s="14" t="e">
        <f>VLOOKUP(D192, 'Reference Tables'!$F$5:$G$19, 2,FALSE )</f>
        <v>#N/A</v>
      </c>
      <c r="L192" s="27" t="e">
        <f t="shared" si="22"/>
        <v>#N/A</v>
      </c>
      <c r="M192" s="16" t="e">
        <f t="shared" si="23"/>
        <v>#N/A</v>
      </c>
    </row>
    <row r="193" spans="2:13" x14ac:dyDescent="0.25">
      <c r="B193" s="9"/>
      <c r="C193" s="15"/>
      <c r="D193" s="1"/>
      <c r="E193" s="12"/>
      <c r="F193" s="13"/>
      <c r="G193" s="13"/>
      <c r="H193" s="13"/>
      <c r="I193" s="3" t="e">
        <f>(VLOOKUP(A193, 'Reference Tables'!$A$5:$D$80, 2,FALSE ))*F193+(VLOOKUP(A193, 'Reference Tables'!$A$5:$D$80, 3,FALSE ))*G193+(VLOOKUP(A193, 'Reference Tables'!$A$5:$D$80, 4,FALSE ))*H193</f>
        <v>#N/A</v>
      </c>
      <c r="J193" s="27" t="e">
        <f t="shared" si="21"/>
        <v>#N/A</v>
      </c>
      <c r="K193" s="14" t="e">
        <f>VLOOKUP(D193, 'Reference Tables'!$F$5:$G$19, 2,FALSE )</f>
        <v>#N/A</v>
      </c>
      <c r="L193" s="27" t="e">
        <f t="shared" si="22"/>
        <v>#N/A</v>
      </c>
      <c r="M193" s="16" t="e">
        <f t="shared" si="23"/>
        <v>#N/A</v>
      </c>
    </row>
    <row r="194" spans="2:13" x14ac:dyDescent="0.25">
      <c r="B194" s="9"/>
      <c r="C194" s="15"/>
      <c r="D194" s="1"/>
      <c r="E194" s="12"/>
      <c r="F194" s="13"/>
      <c r="G194" s="13"/>
      <c r="H194" s="13"/>
      <c r="I194" s="3" t="e">
        <f>(VLOOKUP(A194, 'Reference Tables'!$A$5:$D$80, 2,FALSE ))*F194+(VLOOKUP(A194, 'Reference Tables'!$A$5:$D$80, 3,FALSE ))*G194+(VLOOKUP(A194, 'Reference Tables'!$A$5:$D$80, 4,FALSE ))*H194</f>
        <v>#N/A</v>
      </c>
      <c r="J194" s="27" t="e">
        <f t="shared" ref="J194:J200" si="24">I194*E194</f>
        <v>#N/A</v>
      </c>
      <c r="K194" s="14" t="e">
        <f>VLOOKUP(D194, 'Reference Tables'!$F$5:$G$19, 2,FALSE )</f>
        <v>#N/A</v>
      </c>
      <c r="L194" s="27" t="e">
        <f t="shared" ref="L194:L200" si="25">K194*J194</f>
        <v>#N/A</v>
      </c>
      <c r="M194" s="16" t="e">
        <f t="shared" ref="M194:M200" si="26">C194/L194</f>
        <v>#N/A</v>
      </c>
    </row>
    <row r="195" spans="2:13" x14ac:dyDescent="0.25">
      <c r="B195" s="9"/>
      <c r="C195" s="15"/>
      <c r="D195" s="1"/>
      <c r="E195" s="12"/>
      <c r="F195" s="13"/>
      <c r="G195" s="13"/>
      <c r="H195" s="13"/>
      <c r="I195" s="3" t="e">
        <f>(VLOOKUP(A195, 'Reference Tables'!$A$5:$D$80, 2,FALSE ))*F195+(VLOOKUP(A195, 'Reference Tables'!$A$5:$D$80, 3,FALSE ))*G195+(VLOOKUP(A195, 'Reference Tables'!$A$5:$D$80, 4,FALSE ))*H195</f>
        <v>#N/A</v>
      </c>
      <c r="J195" s="27" t="e">
        <f t="shared" si="24"/>
        <v>#N/A</v>
      </c>
      <c r="K195" s="14" t="e">
        <f>VLOOKUP(D195, 'Reference Tables'!$F$5:$G$19, 2,FALSE )</f>
        <v>#N/A</v>
      </c>
      <c r="L195" s="27" t="e">
        <f t="shared" si="25"/>
        <v>#N/A</v>
      </c>
      <c r="M195" s="16" t="e">
        <f t="shared" si="26"/>
        <v>#N/A</v>
      </c>
    </row>
    <row r="196" spans="2:13" x14ac:dyDescent="0.25">
      <c r="B196" s="9"/>
      <c r="C196" s="15"/>
      <c r="D196" s="1"/>
      <c r="E196" s="12"/>
      <c r="F196" s="13"/>
      <c r="G196" s="13"/>
      <c r="H196" s="13"/>
      <c r="I196" s="3" t="e">
        <f>(VLOOKUP(A196, 'Reference Tables'!$A$5:$D$80, 2,FALSE ))*F196+(VLOOKUP(A196, 'Reference Tables'!$A$5:$D$80, 3,FALSE ))*G196+(VLOOKUP(A196, 'Reference Tables'!$A$5:$D$80, 4,FALSE ))*H196</f>
        <v>#N/A</v>
      </c>
      <c r="J196" s="27" t="e">
        <f t="shared" si="24"/>
        <v>#N/A</v>
      </c>
      <c r="K196" s="14" t="e">
        <f>VLOOKUP(D196, 'Reference Tables'!$F$5:$G$19, 2,FALSE )</f>
        <v>#N/A</v>
      </c>
      <c r="L196" s="27" t="e">
        <f t="shared" si="25"/>
        <v>#N/A</v>
      </c>
      <c r="M196" s="16" t="e">
        <f t="shared" si="26"/>
        <v>#N/A</v>
      </c>
    </row>
    <row r="197" spans="2:13" x14ac:dyDescent="0.25">
      <c r="B197" s="9"/>
      <c r="C197" s="15"/>
      <c r="D197" s="1"/>
      <c r="E197" s="12"/>
      <c r="F197" s="13"/>
      <c r="G197" s="13"/>
      <c r="H197" s="13"/>
      <c r="I197" s="3" t="e">
        <f>(VLOOKUP(A197, 'Reference Tables'!$A$5:$D$80, 2,FALSE ))*F197+(VLOOKUP(A197, 'Reference Tables'!$A$5:$D$80, 3,FALSE ))*G197+(VLOOKUP(A197, 'Reference Tables'!$A$5:$D$80, 4,FALSE ))*H197</f>
        <v>#N/A</v>
      </c>
      <c r="J197" s="27" t="e">
        <f t="shared" si="24"/>
        <v>#N/A</v>
      </c>
      <c r="K197" s="14" t="e">
        <f>VLOOKUP(D197, 'Reference Tables'!$F$5:$G$19, 2,FALSE )</f>
        <v>#N/A</v>
      </c>
      <c r="L197" s="27" t="e">
        <f t="shared" si="25"/>
        <v>#N/A</v>
      </c>
      <c r="M197" s="16" t="e">
        <f t="shared" si="26"/>
        <v>#N/A</v>
      </c>
    </row>
    <row r="198" spans="2:13" x14ac:dyDescent="0.25">
      <c r="B198" s="9"/>
      <c r="C198" s="15"/>
      <c r="D198" s="1"/>
      <c r="E198" s="12"/>
      <c r="F198" s="13"/>
      <c r="G198" s="13"/>
      <c r="H198" s="13"/>
      <c r="I198" s="3" t="e">
        <f>(VLOOKUP(A198, 'Reference Tables'!$A$5:$D$80, 2,FALSE ))*F198+(VLOOKUP(A198, 'Reference Tables'!$A$5:$D$80, 3,FALSE ))*G198+(VLOOKUP(A198, 'Reference Tables'!$A$5:$D$80, 4,FALSE ))*H198</f>
        <v>#N/A</v>
      </c>
      <c r="J198" s="27" t="e">
        <f t="shared" si="24"/>
        <v>#N/A</v>
      </c>
      <c r="K198" s="14" t="e">
        <f>VLOOKUP(D198, 'Reference Tables'!$F$5:$G$19, 2,FALSE )</f>
        <v>#N/A</v>
      </c>
      <c r="L198" s="27" t="e">
        <f t="shared" si="25"/>
        <v>#N/A</v>
      </c>
      <c r="M198" s="16" t="e">
        <f t="shared" si="26"/>
        <v>#N/A</v>
      </c>
    </row>
    <row r="199" spans="2:13" x14ac:dyDescent="0.25">
      <c r="B199" s="9"/>
      <c r="C199" s="15"/>
      <c r="D199" s="1"/>
      <c r="E199" s="12"/>
      <c r="F199" s="13"/>
      <c r="G199" s="13"/>
      <c r="H199" s="13"/>
      <c r="I199" s="3" t="e">
        <f>(VLOOKUP(A199, 'Reference Tables'!$A$5:$D$80, 2,FALSE ))*F199+(VLOOKUP(A199, 'Reference Tables'!$A$5:$D$80, 3,FALSE ))*G199+(VLOOKUP(A199, 'Reference Tables'!$A$5:$D$80, 4,FALSE ))*H199</f>
        <v>#N/A</v>
      </c>
      <c r="J199" s="27" t="e">
        <f t="shared" si="24"/>
        <v>#N/A</v>
      </c>
      <c r="K199" s="14" t="e">
        <f>VLOOKUP(D199, 'Reference Tables'!$F$5:$G$19, 2,FALSE )</f>
        <v>#N/A</v>
      </c>
      <c r="L199" s="27" t="e">
        <f t="shared" si="25"/>
        <v>#N/A</v>
      </c>
      <c r="M199" s="16" t="e">
        <f t="shared" si="26"/>
        <v>#N/A</v>
      </c>
    </row>
    <row r="200" spans="2:13" x14ac:dyDescent="0.25">
      <c r="B200" s="9"/>
      <c r="C200" s="15"/>
      <c r="D200" s="1"/>
      <c r="E200" s="12"/>
      <c r="F200" s="13"/>
      <c r="G200" s="13"/>
      <c r="H200" s="13"/>
      <c r="I200" s="3" t="e">
        <f>(VLOOKUP(A200, 'Reference Tables'!$A$5:$D$80, 2,FALSE ))*F200+(VLOOKUP(A200, 'Reference Tables'!$A$5:$D$80, 3,FALSE ))*G200+(VLOOKUP(A200, 'Reference Tables'!$A$5:$D$80, 4,FALSE ))*H200</f>
        <v>#N/A</v>
      </c>
      <c r="J200" s="27" t="e">
        <f t="shared" si="24"/>
        <v>#N/A</v>
      </c>
      <c r="K200" s="14" t="e">
        <f>VLOOKUP(D200, 'Reference Tables'!$F$5:$G$19, 2,FALSE )</f>
        <v>#N/A</v>
      </c>
      <c r="L200" s="27" t="e">
        <f t="shared" si="25"/>
        <v>#N/A</v>
      </c>
      <c r="M200" s="16" t="e">
        <f t="shared" si="26"/>
        <v>#N/A</v>
      </c>
    </row>
  </sheetData>
  <pageMargins left="0.7" right="0.7" top="0.75" bottom="0.75" header="0.3" footer="0.3"/>
  <pageSetup scale="69" fitToHeight="0" orientation="landscape"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'Reference Tables'!$A$5:$A$80</xm:f>
          </x14:formula1>
          <xm:sqref>A4:A200</xm:sqref>
        </x14:dataValidation>
        <x14:dataValidation type="list" allowBlank="1" showInputMessage="1" showErrorMessage="1" xr:uid="{00000000-0002-0000-0100-000001000000}">
          <x14:formula1>
            <xm:f>'Reference Tables'!$F$5:$F$12</xm:f>
          </x14:formula1>
          <xm:sqref>D5:D200</xm:sqref>
        </x14:dataValidation>
        <x14:dataValidation type="list" allowBlank="1" showInputMessage="1" showErrorMessage="1" xr:uid="{00000000-0002-0000-0100-000002000000}">
          <x14:formula1>
            <xm:f>'Reference Tables'!$F$5:$F$19</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85"/>
  <sheetViews>
    <sheetView workbookViewId="0">
      <selection activeCell="F21" sqref="F21"/>
    </sheetView>
  </sheetViews>
  <sheetFormatPr defaultRowHeight="15" x14ac:dyDescent="0.25"/>
  <cols>
    <col min="1" max="1" width="20" bestFit="1" customWidth="1"/>
    <col min="6" max="6" width="22.42578125" bestFit="1" customWidth="1"/>
    <col min="7" max="7" width="18" bestFit="1" customWidth="1"/>
  </cols>
  <sheetData>
    <row r="1" spans="1:7" ht="18.399999999999999" x14ac:dyDescent="0.7">
      <c r="A1" s="23" t="s">
        <v>97</v>
      </c>
    </row>
    <row r="2" spans="1:7" ht="14.45" x14ac:dyDescent="0.55000000000000004">
      <c r="A2" s="24" t="s">
        <v>98</v>
      </c>
    </row>
    <row r="4" spans="1:7" ht="14.45" x14ac:dyDescent="0.55000000000000004">
      <c r="A4" s="4" t="s">
        <v>76</v>
      </c>
      <c r="B4" s="5" t="s">
        <v>77</v>
      </c>
      <c r="C4" s="5" t="s">
        <v>78</v>
      </c>
      <c r="D4" s="5" t="s">
        <v>79</v>
      </c>
      <c r="F4" s="4" t="s">
        <v>83</v>
      </c>
      <c r="G4" s="5" t="s">
        <v>84</v>
      </c>
    </row>
    <row r="5" spans="1:7" ht="14.45" x14ac:dyDescent="0.55000000000000004">
      <c r="A5" s="6" t="s">
        <v>0</v>
      </c>
      <c r="B5" s="17">
        <v>0.89885042020917671</v>
      </c>
      <c r="C5" s="17">
        <v>0.46352159426694439</v>
      </c>
      <c r="D5" s="17">
        <v>0.21342440164338328</v>
      </c>
      <c r="F5" s="6" t="s">
        <v>85</v>
      </c>
      <c r="G5" s="7">
        <v>0.3</v>
      </c>
    </row>
    <row r="6" spans="1:7" ht="14.45" x14ac:dyDescent="0.55000000000000004">
      <c r="A6" s="6" t="s">
        <v>1</v>
      </c>
      <c r="B6" s="17">
        <v>1.021053218059675</v>
      </c>
      <c r="C6" s="17">
        <v>0.53427366025329215</v>
      </c>
      <c r="D6" s="17">
        <v>0.25419218156208179</v>
      </c>
      <c r="F6" s="6" t="s">
        <v>86</v>
      </c>
      <c r="G6" s="7">
        <v>0.44</v>
      </c>
    </row>
    <row r="7" spans="1:7" ht="14.45" x14ac:dyDescent="0.55000000000000004">
      <c r="A7" s="6" t="s">
        <v>2</v>
      </c>
      <c r="B7" s="17">
        <v>0.98067189248955067</v>
      </c>
      <c r="C7" s="17">
        <v>0.49575019961212252</v>
      </c>
      <c r="D7" s="17">
        <v>0.24840365455146626</v>
      </c>
      <c r="F7" s="6" t="s">
        <v>87</v>
      </c>
      <c r="G7" s="7">
        <v>0.65</v>
      </c>
    </row>
    <row r="8" spans="1:7" ht="14.45" x14ac:dyDescent="0.55000000000000004">
      <c r="A8" s="6" t="s">
        <v>3</v>
      </c>
      <c r="B8" s="17">
        <v>0.96264526304656617</v>
      </c>
      <c r="C8" s="17">
        <v>0.48266676692465327</v>
      </c>
      <c r="D8" s="17">
        <v>0.24097844309338834</v>
      </c>
      <c r="F8" s="6" t="s">
        <v>88</v>
      </c>
      <c r="G8" s="7">
        <v>0.26</v>
      </c>
    </row>
    <row r="9" spans="1:7" ht="14.45" x14ac:dyDescent="0.55000000000000004">
      <c r="A9" s="6" t="s">
        <v>4</v>
      </c>
      <c r="B9" s="17">
        <v>0.31632502532447138</v>
      </c>
      <c r="C9" s="17">
        <v>0.52558814376065754</v>
      </c>
      <c r="D9" s="17">
        <v>0.32592756449516869</v>
      </c>
      <c r="F9" s="6" t="s">
        <v>89</v>
      </c>
      <c r="G9" s="7">
        <v>0.68</v>
      </c>
    </row>
    <row r="10" spans="1:7" ht="14.45" x14ac:dyDescent="0.55000000000000004">
      <c r="A10" s="6" t="s">
        <v>5</v>
      </c>
      <c r="B10" s="17">
        <v>1.0478661059826591</v>
      </c>
      <c r="C10" s="17">
        <v>0.58548388414421204</v>
      </c>
      <c r="D10" s="17">
        <v>0.31073478314615055</v>
      </c>
      <c r="F10" s="6" t="s">
        <v>90</v>
      </c>
      <c r="G10" s="7">
        <v>0.25</v>
      </c>
    </row>
    <row r="11" spans="1:7" ht="14.45" x14ac:dyDescent="0.55000000000000004">
      <c r="A11" s="6" t="s">
        <v>6</v>
      </c>
      <c r="B11" s="17">
        <v>0.93924447778193398</v>
      </c>
      <c r="C11" s="17">
        <v>0.47908937797606993</v>
      </c>
      <c r="D11" s="17">
        <v>0.22642090686018118</v>
      </c>
      <c r="F11" s="6" t="s">
        <v>91</v>
      </c>
      <c r="G11" s="7">
        <v>0.26</v>
      </c>
    </row>
    <row r="12" spans="1:7" ht="14.45" x14ac:dyDescent="0.55000000000000004">
      <c r="A12" s="6" t="s">
        <v>7</v>
      </c>
      <c r="B12" s="17">
        <v>0.95769854757667927</v>
      </c>
      <c r="C12" s="17">
        <v>0.49456873242964539</v>
      </c>
      <c r="D12" s="17">
        <v>0.24173032481972959</v>
      </c>
      <c r="F12" s="6" t="s">
        <v>92</v>
      </c>
      <c r="G12" s="7">
        <v>0.06</v>
      </c>
    </row>
    <row r="13" spans="1:7" ht="14.45" x14ac:dyDescent="0.55000000000000004">
      <c r="A13" s="6" t="s">
        <v>8</v>
      </c>
      <c r="B13" s="17">
        <v>0.96279562624426207</v>
      </c>
      <c r="C13" s="17">
        <v>0.4953373365497768</v>
      </c>
      <c r="D13" s="17">
        <v>0.23911775130278301</v>
      </c>
      <c r="F13" s="6"/>
      <c r="G13" s="7"/>
    </row>
    <row r="14" spans="1:7" ht="14.45" x14ac:dyDescent="0.55000000000000004">
      <c r="A14" s="6" t="s">
        <v>9</v>
      </c>
      <c r="B14" s="17">
        <v>0.9817008601436773</v>
      </c>
      <c r="C14" s="17">
        <v>0.50549831373117038</v>
      </c>
      <c r="D14" s="17">
        <v>0.23983453901996832</v>
      </c>
      <c r="F14" s="6"/>
      <c r="G14" s="7"/>
    </row>
    <row r="15" spans="1:7" ht="14.45" x14ac:dyDescent="0.55000000000000004">
      <c r="A15" s="6" t="s">
        <v>10</v>
      </c>
      <c r="B15" s="17">
        <v>0.93294928036407099</v>
      </c>
      <c r="C15" s="17">
        <v>0.49627829452361338</v>
      </c>
      <c r="D15" s="17">
        <v>0.23703986196253385</v>
      </c>
      <c r="F15" s="6"/>
      <c r="G15" s="7"/>
    </row>
    <row r="16" spans="1:7" ht="14.45" x14ac:dyDescent="0.55000000000000004">
      <c r="A16" s="6" t="s">
        <v>11</v>
      </c>
      <c r="B16" s="17">
        <v>0.95197137202984916</v>
      </c>
      <c r="C16" s="17">
        <v>0.48220062385557771</v>
      </c>
      <c r="D16" s="17">
        <v>0.22823167625163157</v>
      </c>
      <c r="F16" s="6"/>
      <c r="G16" s="7"/>
    </row>
    <row r="17" spans="1:7" ht="14.45" x14ac:dyDescent="0.55000000000000004">
      <c r="A17" s="6" t="s">
        <v>12</v>
      </c>
      <c r="B17" s="17">
        <v>0.98344593723065898</v>
      </c>
      <c r="C17" s="17">
        <v>0.48397531722414078</v>
      </c>
      <c r="D17" s="17">
        <v>0.22524193502127263</v>
      </c>
      <c r="F17" s="6"/>
      <c r="G17" s="7"/>
    </row>
    <row r="18" spans="1:7" ht="14.45" x14ac:dyDescent="0.55000000000000004">
      <c r="A18" s="6" t="s">
        <v>13</v>
      </c>
      <c r="B18" s="17">
        <v>1.0505568487781058</v>
      </c>
      <c r="C18" s="17">
        <v>0.57038704033546572</v>
      </c>
      <c r="D18" s="17">
        <v>0.26490543347272666</v>
      </c>
      <c r="F18" s="6"/>
      <c r="G18" s="7"/>
    </row>
    <row r="19" spans="1:7" ht="14.45" x14ac:dyDescent="0.55000000000000004">
      <c r="A19" s="6" t="s">
        <v>14</v>
      </c>
      <c r="B19" s="17">
        <v>0.86645928734556321</v>
      </c>
      <c r="C19" s="17">
        <v>0.55107542943568566</v>
      </c>
      <c r="D19" s="17">
        <v>0.27659678737120458</v>
      </c>
      <c r="F19" s="6"/>
      <c r="G19" s="7"/>
    </row>
    <row r="20" spans="1:7" ht="14.45" x14ac:dyDescent="0.55000000000000004">
      <c r="A20" s="6" t="s">
        <v>15</v>
      </c>
      <c r="B20" s="17">
        <v>1.0478661059826591</v>
      </c>
      <c r="C20" s="17">
        <v>0.58548388414421204</v>
      </c>
      <c r="D20" s="17">
        <v>0.31073478314615055</v>
      </c>
    </row>
    <row r="21" spans="1:7" ht="14.45" x14ac:dyDescent="0.55000000000000004">
      <c r="A21" s="6" t="s">
        <v>16</v>
      </c>
      <c r="B21" s="17">
        <v>0.65534569780203233</v>
      </c>
      <c r="C21" s="17">
        <v>0.39966257306946568</v>
      </c>
      <c r="D21" s="17">
        <v>0.21415596528425121</v>
      </c>
    </row>
    <row r="22" spans="1:7" x14ac:dyDescent="0.25">
      <c r="A22" s="6" t="s">
        <v>17</v>
      </c>
      <c r="B22" s="17">
        <v>1.0965985010797545</v>
      </c>
      <c r="C22" s="17">
        <v>0.60817509429520378</v>
      </c>
      <c r="D22" s="17">
        <v>0.29319377078264669</v>
      </c>
    </row>
    <row r="23" spans="1:7" x14ac:dyDescent="0.25">
      <c r="A23" s="6" t="s">
        <v>18</v>
      </c>
      <c r="B23" s="17">
        <v>0.94178922125964515</v>
      </c>
      <c r="C23" s="17">
        <v>0.46290632228504602</v>
      </c>
      <c r="D23" s="17">
        <v>0.2168490110067654</v>
      </c>
    </row>
    <row r="24" spans="1:7" x14ac:dyDescent="0.25">
      <c r="A24" s="6" t="s">
        <v>19</v>
      </c>
      <c r="B24" s="17">
        <v>0.94395685001102114</v>
      </c>
      <c r="C24" s="17">
        <v>0.4860960629071896</v>
      </c>
      <c r="D24" s="17">
        <v>0.2315298871927661</v>
      </c>
    </row>
    <row r="25" spans="1:7" x14ac:dyDescent="0.25">
      <c r="A25" s="6" t="s">
        <v>20</v>
      </c>
      <c r="B25" s="17">
        <v>0.90875270447632395</v>
      </c>
      <c r="C25" s="17">
        <v>0.57796631454980207</v>
      </c>
      <c r="D25" s="17">
        <v>0.30009969720413426</v>
      </c>
    </row>
    <row r="26" spans="1:7" x14ac:dyDescent="0.25">
      <c r="A26" s="6" t="s">
        <v>21</v>
      </c>
      <c r="B26" s="17">
        <v>0.92857740073725614</v>
      </c>
      <c r="C26" s="17">
        <v>0.49545846453648174</v>
      </c>
      <c r="D26" s="17">
        <v>0.23808881548690053</v>
      </c>
    </row>
    <row r="27" spans="1:7" x14ac:dyDescent="0.25">
      <c r="A27" s="6" t="s">
        <v>22</v>
      </c>
      <c r="B27" s="17">
        <v>0.94324306373705924</v>
      </c>
      <c r="C27" s="17">
        <v>0.48615673068759219</v>
      </c>
      <c r="D27" s="17">
        <v>0.23642976761431886</v>
      </c>
    </row>
    <row r="28" spans="1:7" x14ac:dyDescent="0.25">
      <c r="A28" s="6" t="s">
        <v>23</v>
      </c>
      <c r="B28" s="17">
        <v>0.71938364806348076</v>
      </c>
      <c r="C28" s="17">
        <v>0.49077742176578443</v>
      </c>
      <c r="D28" s="17">
        <v>0.25678835016716095</v>
      </c>
    </row>
    <row r="29" spans="1:7" x14ac:dyDescent="0.25">
      <c r="A29" s="6" t="s">
        <v>24</v>
      </c>
      <c r="B29" s="17">
        <v>0.82726634830596379</v>
      </c>
      <c r="C29" s="17">
        <v>0.47134498866901026</v>
      </c>
      <c r="D29" s="17">
        <v>0.22004374162831869</v>
      </c>
    </row>
    <row r="30" spans="1:7" x14ac:dyDescent="0.25">
      <c r="A30" s="6" t="s">
        <v>25</v>
      </c>
      <c r="B30" s="17">
        <v>0.97049302793618519</v>
      </c>
      <c r="C30" s="17">
        <v>0.50076753227756243</v>
      </c>
      <c r="D30" s="17">
        <v>0.24431905092642087</v>
      </c>
    </row>
    <row r="31" spans="1:7" x14ac:dyDescent="0.25">
      <c r="A31" s="6" t="s">
        <v>26</v>
      </c>
      <c r="B31" s="17">
        <v>0.81543450868782175</v>
      </c>
      <c r="C31" s="17">
        <v>0.46598347840496307</v>
      </c>
      <c r="D31" s="17">
        <v>0.23183461039209741</v>
      </c>
    </row>
    <row r="32" spans="1:7" x14ac:dyDescent="0.25">
      <c r="A32" s="6" t="s">
        <v>27</v>
      </c>
      <c r="B32" s="17">
        <v>1.0965985010797545</v>
      </c>
      <c r="C32" s="17">
        <v>0.60817509429520378</v>
      </c>
      <c r="D32" s="17">
        <v>0.29319377078264669</v>
      </c>
    </row>
    <row r="33" spans="1:4" x14ac:dyDescent="0.25">
      <c r="A33" s="6" t="s">
        <v>28</v>
      </c>
      <c r="B33" s="17">
        <v>1.0118618026096866</v>
      </c>
      <c r="C33" s="17">
        <v>0.55681054349332715</v>
      </c>
      <c r="D33" s="17">
        <v>0.30126154208266182</v>
      </c>
    </row>
    <row r="34" spans="1:4" x14ac:dyDescent="0.25">
      <c r="A34" s="6" t="s">
        <v>29</v>
      </c>
      <c r="B34" s="17">
        <v>0.68223283361126064</v>
      </c>
      <c r="C34" s="17">
        <v>0.56496700450920079</v>
      </c>
      <c r="D34" s="17">
        <v>0.28223474173131369</v>
      </c>
    </row>
    <row r="35" spans="1:4" x14ac:dyDescent="0.25">
      <c r="A35" s="6" t="s">
        <v>30</v>
      </c>
      <c r="B35" s="17">
        <v>0.95985323280986667</v>
      </c>
      <c r="C35" s="17">
        <v>0.55115441952986122</v>
      </c>
      <c r="D35" s="17">
        <v>0.29988488819659426</v>
      </c>
    </row>
    <row r="36" spans="1:4" x14ac:dyDescent="0.25">
      <c r="A36" s="6" t="s">
        <v>31</v>
      </c>
      <c r="B36" s="17">
        <v>1.0348007620405719</v>
      </c>
      <c r="C36" s="17">
        <v>0.57507882079132233</v>
      </c>
      <c r="D36" s="17">
        <v>0.30729710650348296</v>
      </c>
    </row>
    <row r="37" spans="1:4" x14ac:dyDescent="0.25">
      <c r="A37" s="6" t="s">
        <v>32</v>
      </c>
      <c r="B37" s="17">
        <v>0.9443332583045857</v>
      </c>
      <c r="C37" s="17">
        <v>0.4708285335676356</v>
      </c>
      <c r="D37" s="17">
        <v>0.22106075566207381</v>
      </c>
    </row>
    <row r="38" spans="1:4" x14ac:dyDescent="0.25">
      <c r="A38" s="6" t="s">
        <v>33</v>
      </c>
      <c r="B38" s="17">
        <v>0.9751316134820196</v>
      </c>
      <c r="C38" s="17">
        <v>0.48859996422709517</v>
      </c>
      <c r="D38" s="17">
        <v>0.23319550774168551</v>
      </c>
    </row>
    <row r="39" spans="1:4" x14ac:dyDescent="0.25">
      <c r="A39" s="6" t="s">
        <v>34</v>
      </c>
      <c r="B39" s="17">
        <v>0.83307316353394256</v>
      </c>
      <c r="C39" s="17">
        <v>0.40850573135555568</v>
      </c>
      <c r="D39" s="17">
        <v>0.12866845144807373</v>
      </c>
    </row>
    <row r="40" spans="1:4" x14ac:dyDescent="0.25">
      <c r="A40" s="6" t="s">
        <v>35</v>
      </c>
      <c r="B40" s="17">
        <v>0.90699579070121406</v>
      </c>
      <c r="C40" s="17">
        <v>0.49024475366232023</v>
      </c>
      <c r="D40" s="17">
        <v>0.24039736863093863</v>
      </c>
    </row>
    <row r="41" spans="1:4" x14ac:dyDescent="0.25">
      <c r="A41" s="6" t="s">
        <v>36</v>
      </c>
      <c r="B41" s="17">
        <v>0.8078908588302407</v>
      </c>
      <c r="C41" s="17">
        <v>0.54586957014489501</v>
      </c>
      <c r="D41" s="17">
        <v>0.27043804210318351</v>
      </c>
    </row>
    <row r="42" spans="1:4" x14ac:dyDescent="0.25">
      <c r="A42" s="6" t="s">
        <v>37</v>
      </c>
      <c r="B42" s="17">
        <v>1.0931497933699841</v>
      </c>
      <c r="C42" s="17">
        <v>0.6041556885723216</v>
      </c>
      <c r="D42" s="17">
        <v>0.29100701583613531</v>
      </c>
    </row>
    <row r="43" spans="1:4" x14ac:dyDescent="0.25">
      <c r="A43" s="6" t="s">
        <v>38</v>
      </c>
      <c r="B43" s="17">
        <v>1.0478661059826591</v>
      </c>
      <c r="C43" s="17">
        <v>0.58548388414421204</v>
      </c>
      <c r="D43" s="17">
        <v>0.31073478314615055</v>
      </c>
    </row>
    <row r="44" spans="1:4" x14ac:dyDescent="0.25">
      <c r="A44" s="6" t="s">
        <v>39</v>
      </c>
      <c r="B44" s="17">
        <v>0.99102907312096034</v>
      </c>
      <c r="C44" s="17">
        <v>0.48513585797580611</v>
      </c>
      <c r="D44" s="17">
        <v>0.22625435804690275</v>
      </c>
    </row>
    <row r="45" spans="1:4" x14ac:dyDescent="0.25">
      <c r="A45" s="6" t="s">
        <v>40</v>
      </c>
      <c r="B45" s="17">
        <v>1.0965985010797545</v>
      </c>
      <c r="C45" s="17">
        <v>0.60817509429520378</v>
      </c>
      <c r="D45" s="17">
        <v>0.29319377078264669</v>
      </c>
    </row>
    <row r="46" spans="1:4" x14ac:dyDescent="0.25">
      <c r="A46" s="6" t="s">
        <v>41</v>
      </c>
      <c r="B46" s="17">
        <v>0.99635563195967847</v>
      </c>
      <c r="C46" s="17">
        <v>0.49042945151711237</v>
      </c>
      <c r="D46" s="17">
        <v>0.2254775035336018</v>
      </c>
    </row>
    <row r="47" spans="1:4" x14ac:dyDescent="0.25">
      <c r="A47" s="6" t="s">
        <v>42</v>
      </c>
      <c r="B47" s="17">
        <v>0.99102907312096034</v>
      </c>
      <c r="C47" s="17">
        <v>0.48513585797580605</v>
      </c>
      <c r="D47" s="17">
        <v>0.22625435804690275</v>
      </c>
    </row>
    <row r="48" spans="1:4" x14ac:dyDescent="0.25">
      <c r="A48" s="6" t="s">
        <v>43</v>
      </c>
      <c r="B48" s="17">
        <v>0.95681208998604839</v>
      </c>
      <c r="C48" s="17">
        <v>0.50277419277087132</v>
      </c>
      <c r="D48" s="17">
        <v>0.2443403096813572</v>
      </c>
    </row>
    <row r="49" spans="1:4" x14ac:dyDescent="0.25">
      <c r="A49" s="6" t="s">
        <v>44</v>
      </c>
      <c r="B49" s="17">
        <v>0</v>
      </c>
      <c r="C49" s="17">
        <v>0.41886560967567577</v>
      </c>
      <c r="D49" s="17">
        <v>0.265801179</v>
      </c>
    </row>
    <row r="50" spans="1:4" x14ac:dyDescent="0.25">
      <c r="A50" s="6" t="s">
        <v>45</v>
      </c>
      <c r="B50" s="17">
        <v>1.0832573623634261</v>
      </c>
      <c r="C50" s="17">
        <v>0.54036257691826139</v>
      </c>
      <c r="D50" s="17">
        <v>0.28566392163830445</v>
      </c>
    </row>
    <row r="51" spans="1:4" x14ac:dyDescent="0.25">
      <c r="A51" s="6" t="s">
        <v>46</v>
      </c>
      <c r="B51" s="17">
        <v>1.009396144043416</v>
      </c>
      <c r="C51" s="17">
        <v>0.48107137872288835</v>
      </c>
      <c r="D51" s="17">
        <v>0.24741245743363205</v>
      </c>
    </row>
    <row r="52" spans="1:4" x14ac:dyDescent="0.25">
      <c r="A52" s="6" t="s">
        <v>47</v>
      </c>
      <c r="B52" s="17">
        <v>0.93097795224693569</v>
      </c>
      <c r="C52" s="17">
        <v>0.49602259325778802</v>
      </c>
      <c r="D52" s="17">
        <v>0.23789333785155412</v>
      </c>
    </row>
    <row r="53" spans="1:4" x14ac:dyDescent="0.25">
      <c r="A53" s="6" t="s">
        <v>48</v>
      </c>
      <c r="B53" s="17">
        <v>1.0020231440203908</v>
      </c>
      <c r="C53" s="17">
        <v>0.58300656957039254</v>
      </c>
      <c r="D53" s="17">
        <v>0.30723013273126509</v>
      </c>
    </row>
    <row r="54" spans="1:4" x14ac:dyDescent="0.25">
      <c r="A54" s="6" t="s">
        <v>49</v>
      </c>
      <c r="B54" s="17">
        <v>0.98028346901181862</v>
      </c>
      <c r="C54" s="17">
        <v>0.50177943292808413</v>
      </c>
      <c r="D54" s="17">
        <v>0.21561258659952764</v>
      </c>
    </row>
    <row r="55" spans="1:4" x14ac:dyDescent="0.25">
      <c r="A55" s="6" t="s">
        <v>50</v>
      </c>
      <c r="B55" s="17">
        <v>0.14526649494924382</v>
      </c>
      <c r="C55" s="17">
        <v>0.36557594098053842</v>
      </c>
      <c r="D55" s="17">
        <v>0.19281029996225149</v>
      </c>
    </row>
    <row r="56" spans="1:4" x14ac:dyDescent="0.25">
      <c r="A56" s="6" t="s">
        <v>51</v>
      </c>
      <c r="B56" s="17">
        <v>0.75495791420983305</v>
      </c>
      <c r="C56" s="17">
        <v>0.48424201352280299</v>
      </c>
      <c r="D56" s="17">
        <v>0.2529140585935799</v>
      </c>
    </row>
    <row r="57" spans="1:4" x14ac:dyDescent="0.25">
      <c r="A57" s="6" t="s">
        <v>52</v>
      </c>
      <c r="B57" s="17">
        <v>0.71510903721773622</v>
      </c>
      <c r="C57" s="17">
        <v>0.49194019466566619</v>
      </c>
      <c r="D57" s="17">
        <v>0.26881965019224341</v>
      </c>
    </row>
    <row r="58" spans="1:4" x14ac:dyDescent="0.25">
      <c r="A58" s="6" t="s">
        <v>53</v>
      </c>
      <c r="B58" s="17">
        <v>1.0453065307695391</v>
      </c>
      <c r="C58" s="17">
        <v>0.58344547303409888</v>
      </c>
      <c r="D58" s="17">
        <v>0.31006132273329839</v>
      </c>
    </row>
    <row r="59" spans="1:4" x14ac:dyDescent="0.25">
      <c r="A59" s="6" t="s">
        <v>54</v>
      </c>
      <c r="B59" s="17">
        <v>0</v>
      </c>
      <c r="C59" s="17">
        <v>0.41886560967567571</v>
      </c>
      <c r="D59" s="17">
        <v>0.265801179</v>
      </c>
    </row>
    <row r="60" spans="1:4" x14ac:dyDescent="0.25">
      <c r="A60" s="6" t="s">
        <v>55</v>
      </c>
      <c r="B60" s="17">
        <v>0.99102907312096034</v>
      </c>
      <c r="C60" s="17">
        <v>0.48513585797580605</v>
      </c>
      <c r="D60" s="17">
        <v>0.22625435804690275</v>
      </c>
    </row>
    <row r="61" spans="1:4" x14ac:dyDescent="0.25">
      <c r="A61" s="6" t="s">
        <v>56</v>
      </c>
      <c r="B61" s="17">
        <v>1.0118618026096866</v>
      </c>
      <c r="C61" s="17">
        <v>0.55681054349332715</v>
      </c>
      <c r="D61" s="17">
        <v>0.30126154208266182</v>
      </c>
    </row>
    <row r="62" spans="1:4" x14ac:dyDescent="0.25">
      <c r="A62" s="6" t="s">
        <v>57</v>
      </c>
      <c r="B62" s="17">
        <v>0.88670523447413774</v>
      </c>
      <c r="C62" s="17">
        <v>0.42629596169750616</v>
      </c>
      <c r="D62" s="17">
        <v>0.19867576811045048</v>
      </c>
    </row>
    <row r="63" spans="1:4" x14ac:dyDescent="0.25">
      <c r="A63" s="6" t="s">
        <v>58</v>
      </c>
      <c r="B63" s="17">
        <v>0.69958194411748498</v>
      </c>
      <c r="C63" s="17">
        <v>0.54092927324639284</v>
      </c>
      <c r="D63" s="17">
        <v>0.31239050012708069</v>
      </c>
    </row>
    <row r="64" spans="1:4" x14ac:dyDescent="0.25">
      <c r="A64" s="6" t="s">
        <v>59</v>
      </c>
      <c r="B64" s="17">
        <v>0.99707893911694101</v>
      </c>
      <c r="C64" s="17">
        <v>0.48551271966583148</v>
      </c>
      <c r="D64" s="17">
        <v>0.22636978173471306</v>
      </c>
    </row>
    <row r="65" spans="1:4" x14ac:dyDescent="0.25">
      <c r="A65" s="6" t="s">
        <v>60</v>
      </c>
      <c r="B65" s="17">
        <v>0.9277572456946751</v>
      </c>
      <c r="C65" s="17">
        <v>0.47053351128668763</v>
      </c>
      <c r="D65" s="17">
        <v>0.22601963793909807</v>
      </c>
    </row>
    <row r="66" spans="1:4" x14ac:dyDescent="0.25">
      <c r="A66" s="6" t="s">
        <v>61</v>
      </c>
      <c r="B66" s="17">
        <v>0.9956184962295872</v>
      </c>
      <c r="C66" s="17">
        <v>0.4795335835310503</v>
      </c>
      <c r="D66" s="17">
        <v>0.22212293958157944</v>
      </c>
    </row>
    <row r="67" spans="1:4" x14ac:dyDescent="0.25">
      <c r="A67" s="6" t="s">
        <v>62</v>
      </c>
      <c r="B67" s="17">
        <v>1.009550212571382</v>
      </c>
      <c r="C67" s="17">
        <v>0.55432010904696927</v>
      </c>
      <c r="D67" s="17">
        <v>0.29881249251368702</v>
      </c>
    </row>
    <row r="68" spans="1:4" x14ac:dyDescent="0.25">
      <c r="A68" s="6" t="s">
        <v>63</v>
      </c>
      <c r="B68" s="17">
        <v>0.95396190681566162</v>
      </c>
      <c r="C68" s="17">
        <v>0.50045693616637876</v>
      </c>
      <c r="D68" s="17">
        <v>0.2313418052015877</v>
      </c>
    </row>
    <row r="69" spans="1:4" x14ac:dyDescent="0.25">
      <c r="A69" s="6" t="s">
        <v>64</v>
      </c>
      <c r="B69" s="17">
        <v>0.88456495554037817</v>
      </c>
      <c r="C69" s="17">
        <v>0.47791445648521941</v>
      </c>
      <c r="D69" s="17">
        <v>0.23125732441386837</v>
      </c>
    </row>
    <row r="70" spans="1:4" x14ac:dyDescent="0.25">
      <c r="A70" s="6" t="s">
        <v>65</v>
      </c>
      <c r="B70" s="17">
        <v>5.6521975362255443E-2</v>
      </c>
      <c r="C70" s="17">
        <v>0.52636445595376946</v>
      </c>
      <c r="D70" s="17">
        <v>0.23037707085960366</v>
      </c>
    </row>
    <row r="71" spans="1:4" x14ac:dyDescent="0.25">
      <c r="A71" s="6" t="s">
        <v>66</v>
      </c>
      <c r="B71" s="17">
        <v>0.9321961285184418</v>
      </c>
      <c r="C71" s="17">
        <v>0.46710978802443687</v>
      </c>
      <c r="D71" s="17">
        <v>0.21971083969101357</v>
      </c>
    </row>
    <row r="72" spans="1:4" x14ac:dyDescent="0.25">
      <c r="A72" s="6" t="s">
        <v>67</v>
      </c>
      <c r="B72" s="17">
        <v>0.77233925550911642</v>
      </c>
      <c r="C72" s="17">
        <v>0.48021952796438871</v>
      </c>
      <c r="D72" s="17">
        <v>0.22241432706722411</v>
      </c>
    </row>
    <row r="73" spans="1:4" x14ac:dyDescent="0.25">
      <c r="A73" s="6" t="s">
        <v>68</v>
      </c>
      <c r="B73" s="17">
        <v>0.92869838426803397</v>
      </c>
      <c r="C73" s="17">
        <v>0.46652113391897831</v>
      </c>
      <c r="D73" s="17">
        <v>0.21948116612392593</v>
      </c>
    </row>
    <row r="74" spans="1:4" x14ac:dyDescent="0.25">
      <c r="A74" s="6" t="s">
        <v>69</v>
      </c>
      <c r="B74" s="17">
        <v>0.84886689846431385</v>
      </c>
      <c r="C74" s="17">
        <v>0.39421023170633018</v>
      </c>
      <c r="D74" s="17">
        <v>0.18153240747408866</v>
      </c>
    </row>
    <row r="75" spans="1:4" x14ac:dyDescent="0.25">
      <c r="A75" s="6" t="s">
        <v>70</v>
      </c>
      <c r="B75" s="17">
        <v>0.85383201210891968</v>
      </c>
      <c r="C75" s="17">
        <v>0.39848141063165993</v>
      </c>
      <c r="D75" s="17">
        <v>0.18364438808287603</v>
      </c>
    </row>
    <row r="76" spans="1:4" x14ac:dyDescent="0.25">
      <c r="A76" s="6" t="s">
        <v>71</v>
      </c>
      <c r="B76" s="17">
        <v>0.83200924749999994</v>
      </c>
      <c r="C76" s="17">
        <v>0.37852780759488086</v>
      </c>
      <c r="D76" s="17">
        <v>0.17376890992166041</v>
      </c>
    </row>
    <row r="77" spans="1:4" x14ac:dyDescent="0.25">
      <c r="A77" s="6" t="s">
        <v>72</v>
      </c>
      <c r="B77" s="17">
        <v>0.90761089672045059</v>
      </c>
      <c r="C77" s="17">
        <v>0.4511746539246122</v>
      </c>
      <c r="D77" s="17">
        <v>0.2127214516725269</v>
      </c>
    </row>
    <row r="78" spans="1:4" x14ac:dyDescent="0.25">
      <c r="A78" s="6" t="s">
        <v>73</v>
      </c>
      <c r="B78" s="17">
        <v>1.0832573623634261</v>
      </c>
      <c r="C78" s="17">
        <v>0.54036257691826139</v>
      </c>
      <c r="D78" s="17">
        <v>0.28566392163830445</v>
      </c>
    </row>
    <row r="79" spans="1:4" x14ac:dyDescent="0.25">
      <c r="A79" s="6" t="s">
        <v>74</v>
      </c>
      <c r="B79" s="17">
        <v>0.95325378718726583</v>
      </c>
      <c r="C79" s="17">
        <v>0.43600378190785499</v>
      </c>
      <c r="D79" s="17">
        <v>0.21833728913157896</v>
      </c>
    </row>
    <row r="80" spans="1:4" x14ac:dyDescent="0.25">
      <c r="A80" s="6" t="s">
        <v>75</v>
      </c>
      <c r="B80" s="17">
        <v>0.82621863429024556</v>
      </c>
      <c r="C80" s="17">
        <v>0.47547558104507837</v>
      </c>
      <c r="D80" s="17">
        <v>0.15669293468844356</v>
      </c>
    </row>
    <row r="81" spans="1:4" x14ac:dyDescent="0.25">
      <c r="B81" s="2"/>
      <c r="C81" s="2"/>
      <c r="D81" s="2"/>
    </row>
    <row r="83" spans="1:4" x14ac:dyDescent="0.25">
      <c r="A83" t="s">
        <v>80</v>
      </c>
      <c r="B83" s="2">
        <f>AVERAGE(B5:B80)</f>
        <v>0.88286376010164469</v>
      </c>
      <c r="C83" s="2">
        <f t="shared" ref="C83:D83" si="0">AVERAGE(C5:C80)</f>
        <v>0.50072459658658419</v>
      </c>
      <c r="D83" s="2">
        <f t="shared" si="0"/>
        <v>0.24724490725263792</v>
      </c>
    </row>
    <row r="84" spans="1:4" x14ac:dyDescent="0.25">
      <c r="A84" t="s">
        <v>81</v>
      </c>
      <c r="B84" s="2">
        <f>_xlfn.STDEV.P(B5:B80)</f>
        <v>0.23129822783954235</v>
      </c>
      <c r="C84" s="2">
        <f t="shared" ref="C84:D84" si="1">_xlfn.STDEV.P(C5:C80)</f>
        <v>5.6068827222617357E-2</v>
      </c>
      <c r="D84" s="2">
        <f t="shared" si="1"/>
        <v>3.9904678848196075E-2</v>
      </c>
    </row>
    <row r="85" spans="1:4" x14ac:dyDescent="0.25">
      <c r="A85" t="s">
        <v>82</v>
      </c>
      <c r="B85" s="3">
        <f>B84/B83</f>
        <v>0.26198632030485974</v>
      </c>
      <c r="C85" s="3">
        <f t="shared" ref="C85:D85" si="2">C84/C83</f>
        <v>0.11197538048826819</v>
      </c>
      <c r="D85" s="3">
        <f t="shared" si="2"/>
        <v>0.16139737433467527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 Me</vt:lpstr>
      <vt:lpstr>Project Sheet</vt:lpstr>
      <vt:lpstr>Reference Tables</vt:lpstr>
      <vt:lpstr>'Project Sheet'!Print_Area</vt:lpstr>
      <vt:lpstr>'Project 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Bell</dc:creator>
  <cp:lastModifiedBy>Peter Gray</cp:lastModifiedBy>
  <cp:lastPrinted>2015-10-22T14:48:07Z</cp:lastPrinted>
  <dcterms:created xsi:type="dcterms:W3CDTF">2015-07-21T13:04:00Z</dcterms:created>
  <dcterms:modified xsi:type="dcterms:W3CDTF">2020-06-23T18:18:42Z</dcterms:modified>
</cp:coreProperties>
</file>